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5775" activeTab="0"/>
  </bookViews>
  <sheets>
    <sheet name="SAP Q Process Explained" sheetId="1" r:id="rId1"/>
    <sheet name="SAP Q MEV_Savings_Calculation" sheetId="2" r:id="rId2"/>
  </sheets>
  <definedNames>
    <definedName name="_xlnm.Print_Area" localSheetId="1">'SAP Q MEV_Savings_Calculation'!$A$1:$D$34</definedName>
    <definedName name="_xlnm.Print_Area" localSheetId="0">'SAP Q Process Explained'!$A$1:$J$55</definedName>
  </definedNames>
  <calcPr fullCalcOnLoad="1"/>
</workbook>
</file>

<file path=xl/comments2.xml><?xml version="1.0" encoding="utf-8"?>
<comments xmlns="http://schemas.openxmlformats.org/spreadsheetml/2006/main">
  <authors>
    <author>Ross Holleron</author>
  </authors>
  <commentList>
    <comment ref="B18" authorId="0">
      <text>
        <r>
          <rPr>
            <b/>
            <sz val="8"/>
            <rFont val="Tahoma"/>
            <family val="2"/>
          </rPr>
          <t>NOTE FOR SAP Q WORK GROUP ONLY</t>
        </r>
        <r>
          <rPr>
            <sz val="8"/>
            <rFont val="Tahoma"/>
            <family val="0"/>
          </rPr>
          <t xml:space="preserve">
This SFP figure is the straight SAP Q figure automatically multiplied by appropriate in-use factor for rigid or flexible ductwork depending on data entry
Rigid ductwork = +40%
Flexible ductwork = +70%</t>
        </r>
      </text>
    </comment>
    <comment ref="F10" authorId="0">
      <text>
        <r>
          <rPr>
            <sz val="8"/>
            <rFont val="Tahoma"/>
            <family val="0"/>
          </rPr>
          <t>Uses agreed +40% In use rating for rigid ductwork</t>
        </r>
      </text>
    </comment>
    <comment ref="F11" authorId="0">
      <text>
        <r>
          <rPr>
            <sz val="8"/>
            <rFont val="Tahoma"/>
            <family val="0"/>
          </rPr>
          <t>Uses agreed +70% In use rating for rigid ductwork</t>
        </r>
      </text>
    </comment>
    <comment ref="C18" authorId="0">
      <text>
        <r>
          <rPr>
            <b/>
            <sz val="14"/>
            <rFont val="Tahoma"/>
            <family val="2"/>
          </rPr>
          <t>Ross Holleron:</t>
        </r>
        <r>
          <rPr>
            <sz val="14"/>
            <rFont val="Tahoma"/>
            <family val="2"/>
          </rPr>
          <t xml:space="preserve">
Brian - Looks as if the '0'  in Box B10 (Rigid) is resulting in a prediction that all fan power energy consumption is being avoided. Therefore saving of 98 kWh/yr?
Can we stop this happening?
</t>
        </r>
        <r>
          <rPr>
            <sz val="14"/>
            <color indexed="12"/>
            <rFont val="Tahoma"/>
            <family val="2"/>
          </rPr>
          <t>BA - amendments to D10, D11 and B18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<sst xmlns="http://schemas.openxmlformats.org/spreadsheetml/2006/main" count="26" uniqueCount="24">
  <si>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 xml:space="preserve">Adjusted value </t>
  </si>
  <si>
    <t>Box Q01</t>
  </si>
  <si>
    <t>Box Q02</t>
  </si>
  <si>
    <t>Box Q03</t>
  </si>
  <si>
    <r>
      <t>Adjusted specific fan power of MEV system</t>
    </r>
    <r>
      <rPr>
        <sz val="10"/>
        <rFont val="Arial"/>
        <family val="0"/>
      </rPr>
      <t>, W/(l/s)</t>
    </r>
  </si>
  <si>
    <t>SAP Q Calculation process for MEV systems</t>
  </si>
  <si>
    <t>Manufacturer</t>
  </si>
  <si>
    <t>Product Name</t>
  </si>
  <si>
    <t>Duct type</t>
  </si>
  <si>
    <t>Wet room configuration</t>
  </si>
  <si>
    <t>SAP Assessment Reference</t>
  </si>
  <si>
    <t>Only enter one figure in either Box Q01 or Q02</t>
  </si>
  <si>
    <t>Step 1: Data Input from SAP Appendix Q 
            Data Sheet</t>
  </si>
  <si>
    <r>
      <t xml:space="preserve">Volume of dwelling, </t>
    </r>
    <r>
      <rPr>
        <b/>
        <sz val="10"/>
        <color indexed="10"/>
        <rFont val="Arial"/>
        <family val="2"/>
      </rPr>
      <t>box (6)</t>
    </r>
    <r>
      <rPr>
        <sz val="10"/>
        <rFont val="Arial"/>
        <family val="0"/>
      </rPr>
      <t>, m³</t>
    </r>
  </si>
  <si>
    <t>SAP Appendix Q – MEV Data entry process</t>
  </si>
  <si>
    <r>
      <t>The CO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>emissions from the SAP calculation now incorporate savings from the tested MEV unit</t>
    </r>
  </si>
  <si>
    <t>(*) Table Q1 &amp; Q2 are found on the individual manufacturer's test data sheets
Download these from the website database</t>
  </si>
  <si>
    <r>
      <t xml:space="preserve">If </t>
    </r>
    <r>
      <rPr>
        <b/>
        <i/>
        <sz val="10"/>
        <rFont val="Arial"/>
        <family val="2"/>
      </rPr>
      <t>flexible ductwork</t>
    </r>
    <r>
      <rPr>
        <sz val="10"/>
        <rFont val="Arial"/>
        <family val="0"/>
      </rPr>
      <t xml:space="preserve"> is specified enter SAP Q Specific fan power from 
</t>
    </r>
    <r>
      <rPr>
        <b/>
        <sz val="10"/>
        <rFont val="Arial"/>
        <family val="2"/>
      </rPr>
      <t>Table Q2 (*)</t>
    </r>
    <r>
      <rPr>
        <sz val="10"/>
        <rFont val="Arial"/>
        <family val="0"/>
      </rPr>
      <t xml:space="preserve"> here</t>
    </r>
  </si>
  <si>
    <t>Step 2: MEV Systems annual savings
           (See note below)</t>
  </si>
  <si>
    <r>
      <t xml:space="preserve">If </t>
    </r>
    <r>
      <rPr>
        <b/>
        <i/>
        <sz val="10"/>
        <rFont val="Arial"/>
        <family val="2"/>
      </rPr>
      <t xml:space="preserve">rigid ductwork </t>
    </r>
    <r>
      <rPr>
        <sz val="10"/>
        <rFont val="Arial"/>
        <family val="0"/>
      </rPr>
      <t xml:space="preserve">is specified enter SAP Q Specific fan power from 
</t>
    </r>
    <r>
      <rPr>
        <b/>
        <sz val="10"/>
        <rFont val="Arial"/>
        <family val="2"/>
      </rPr>
      <t>Table Q1 (*)</t>
    </r>
    <r>
      <rPr>
        <sz val="10"/>
        <rFont val="Arial"/>
        <family val="0"/>
      </rPr>
      <t xml:space="preserve"> here</t>
    </r>
  </si>
  <si>
    <r>
      <t>Energy saved (kWh/yr), to be entered in</t>
    </r>
    <r>
      <rPr>
        <b/>
        <sz val="10"/>
        <color indexed="10"/>
        <rFont val="Arial"/>
        <family val="2"/>
      </rPr>
      <t xml:space="preserve"> box (95)</t>
    </r>
  </si>
  <si>
    <r>
      <t xml:space="preserve">Additional energy consumed (kWh/yr), to be entered in 
</t>
    </r>
    <r>
      <rPr>
        <b/>
        <sz val="10"/>
        <color indexed="10"/>
        <rFont val="Arial"/>
        <family val="2"/>
      </rPr>
      <t>box (96)</t>
    </r>
  </si>
  <si>
    <r>
      <t xml:space="preserve">Important note
</t>
    </r>
    <r>
      <rPr>
        <sz val="10"/>
        <color indexed="9"/>
        <rFont val="Arial"/>
        <family val="2"/>
      </rPr>
      <t>If any of the SAP data input items are subsequently amended this spreadsheet must be used again to recalculate the data for boxes (95) and (96)</t>
    </r>
  </si>
  <si>
    <t>Version 02 April 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</si>
</sst>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%"/>
    <numFmt numFmtId="167" formatCode="0.0"/>
  </numFmts>
  <fonts count="22">
    <font>
      <sz val="10"/>
      <name val="Arial"/>
      <family val="0"/>
    </font>
    <font>
      <b/>
      <sz val="14"/>
      <color indexed="9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8"/>
      <name val="Times New Roman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indexed="12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 wrapText="1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8" fillId="3" borderId="5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8" fillId="3" borderId="7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2" fontId="0" fillId="5" borderId="1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horizontal="center" vertical="center" wrapText="1"/>
      <protection/>
    </xf>
    <xf numFmtId="1" fontId="0" fillId="5" borderId="16" xfId="0" applyNumberForma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9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1" fillId="0" borderId="0" xfId="0" applyFont="1" applyFill="1" applyBorder="1" applyAlignment="1" applyProtection="1">
      <alignment horizontal="left" vertical="top" wrapText="1"/>
      <protection/>
    </xf>
    <xf numFmtId="2" fontId="0" fillId="5" borderId="1" xfId="0" applyNumberForma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6" borderId="16" xfId="0" applyFont="1" applyFill="1" applyBorder="1" applyAlignment="1" applyProtection="1">
      <alignment horizontal="center" vertical="center" wrapText="1"/>
      <protection/>
    </xf>
    <xf numFmtId="0" fontId="1" fillId="6" borderId="17" xfId="0" applyFont="1" applyFill="1" applyBorder="1" applyAlignment="1" applyProtection="1">
      <alignment horizontal="center" vertical="center" wrapText="1"/>
      <protection/>
    </xf>
    <xf numFmtId="0" fontId="1" fillId="6" borderId="18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11" fillId="7" borderId="9" xfId="0" applyFont="1" applyFill="1" applyBorder="1" applyAlignment="1" applyProtection="1">
      <alignment horizontal="left" vertical="top" wrapText="1"/>
      <protection/>
    </xf>
    <xf numFmtId="0" fontId="11" fillId="7" borderId="0" xfId="0" applyFont="1" applyFill="1" applyBorder="1" applyAlignment="1" applyProtection="1">
      <alignment horizontal="left" vertical="top" wrapText="1"/>
      <protection/>
    </xf>
    <xf numFmtId="0" fontId="11" fillId="7" borderId="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6" fillId="4" borderId="23" xfId="0" applyFont="1" applyFill="1" applyBorder="1" applyAlignment="1" applyProtection="1">
      <alignment horizontal="left" vertical="center" wrapText="1"/>
      <protection/>
    </xf>
    <xf numFmtId="0" fontId="6" fillId="4" borderId="24" xfId="0" applyFont="1" applyFill="1" applyBorder="1" applyAlignment="1" applyProtection="1">
      <alignment horizontal="left" vertical="center" wrapText="1"/>
      <protection/>
    </xf>
    <xf numFmtId="0" fontId="11" fillId="8" borderId="25" xfId="0" applyFont="1" applyFill="1" applyBorder="1" applyAlignment="1" applyProtection="1">
      <alignment horizontal="center" vertical="center" wrapText="1"/>
      <protection/>
    </xf>
    <xf numFmtId="0" fontId="11" fillId="8" borderId="26" xfId="0" applyFont="1" applyFill="1" applyBorder="1" applyAlignment="1" applyProtection="1">
      <alignment horizontal="center" vertical="center" wrapText="1"/>
      <protection/>
    </xf>
    <xf numFmtId="0" fontId="11" fillId="8" borderId="27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left" vertical="center" wrapText="1"/>
      <protection/>
    </xf>
    <xf numFmtId="0" fontId="9" fillId="4" borderId="28" xfId="0" applyFont="1" applyFill="1" applyBorder="1" applyAlignment="1" applyProtection="1">
      <alignment horizontal="left" vertical="center" wrapText="1"/>
      <protection/>
    </xf>
    <xf numFmtId="0" fontId="9" fillId="4" borderId="29" xfId="0" applyFont="1" applyFill="1" applyBorder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50</xdr:row>
      <xdr:rowOff>76200</xdr:rowOff>
    </xdr:from>
    <xdr:to>
      <xdr:col>9</xdr:col>
      <xdr:colOff>447675</xdr:colOff>
      <xdr:row>53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239125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12</xdr:row>
      <xdr:rowOff>123825</xdr:rowOff>
    </xdr:from>
    <xdr:to>
      <xdr:col>5</xdr:col>
      <xdr:colOff>152400</xdr:colOff>
      <xdr:row>14</xdr:row>
      <xdr:rowOff>142875</xdr:rowOff>
    </xdr:to>
    <xdr:sp>
      <xdr:nvSpPr>
        <xdr:cNvPr id="2" name="AutoShape 168"/>
        <xdr:cNvSpPr>
          <a:spLocks/>
        </xdr:cNvSpPr>
      </xdr:nvSpPr>
      <xdr:spPr>
        <a:xfrm>
          <a:off x="3314700" y="2133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14</xdr:row>
      <xdr:rowOff>142875</xdr:rowOff>
    </xdr:from>
    <xdr:to>
      <xdr:col>5</xdr:col>
      <xdr:colOff>152400</xdr:colOff>
      <xdr:row>14</xdr:row>
      <xdr:rowOff>142875</xdr:rowOff>
    </xdr:to>
    <xdr:sp>
      <xdr:nvSpPr>
        <xdr:cNvPr id="3" name="AutoShape 169"/>
        <xdr:cNvSpPr>
          <a:spLocks/>
        </xdr:cNvSpPr>
      </xdr:nvSpPr>
      <xdr:spPr>
        <a:xfrm flipH="1">
          <a:off x="2171700" y="24765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142875</xdr:rowOff>
    </xdr:from>
    <xdr:to>
      <xdr:col>6</xdr:col>
      <xdr:colOff>571500</xdr:colOff>
      <xdr:row>14</xdr:row>
      <xdr:rowOff>142875</xdr:rowOff>
    </xdr:to>
    <xdr:sp>
      <xdr:nvSpPr>
        <xdr:cNvPr id="4" name="AutoShape 170"/>
        <xdr:cNvSpPr>
          <a:spLocks/>
        </xdr:cNvSpPr>
      </xdr:nvSpPr>
      <xdr:spPr>
        <a:xfrm>
          <a:off x="3314700" y="24765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38</xdr:row>
      <xdr:rowOff>28575</xdr:rowOff>
    </xdr:from>
    <xdr:to>
      <xdr:col>2</xdr:col>
      <xdr:colOff>266700</xdr:colOff>
      <xdr:row>40</xdr:row>
      <xdr:rowOff>47625</xdr:rowOff>
    </xdr:to>
    <xdr:grpSp>
      <xdr:nvGrpSpPr>
        <xdr:cNvPr id="5" name="Group 182"/>
        <xdr:cNvGrpSpPr>
          <a:grpSpLocks/>
        </xdr:cNvGrpSpPr>
      </xdr:nvGrpSpPr>
      <xdr:grpSpPr>
        <a:xfrm>
          <a:off x="1219200" y="6248400"/>
          <a:ext cx="381000" cy="342900"/>
          <a:chOff x="3060" y="12060"/>
          <a:chExt cx="540" cy="540"/>
        </a:xfrm>
        <a:solidFill>
          <a:srgbClr val="FFFFFF"/>
        </a:solidFill>
      </xdr:grpSpPr>
      <xdr:sp>
        <xdr:nvSpPr>
          <xdr:cNvPr id="6" name="AutoShape 183"/>
          <xdr:cNvSpPr>
            <a:spLocks/>
          </xdr:cNvSpPr>
        </xdr:nvSpPr>
        <xdr:spPr>
          <a:xfrm>
            <a:off x="3060" y="12060"/>
            <a:ext cx="0" cy="5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84"/>
          <xdr:cNvSpPr>
            <a:spLocks/>
          </xdr:cNvSpPr>
        </xdr:nvSpPr>
        <xdr:spPr>
          <a:xfrm>
            <a:off x="3060" y="12600"/>
            <a:ext cx="5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533400</xdr:colOff>
      <xdr:row>38</xdr:row>
      <xdr:rowOff>28575</xdr:rowOff>
    </xdr:from>
    <xdr:to>
      <xdr:col>8</xdr:col>
      <xdr:colOff>266700</xdr:colOff>
      <xdr:row>40</xdr:row>
      <xdr:rowOff>47625</xdr:rowOff>
    </xdr:to>
    <xdr:grpSp>
      <xdr:nvGrpSpPr>
        <xdr:cNvPr id="8" name="Group 185"/>
        <xdr:cNvGrpSpPr>
          <a:grpSpLocks/>
        </xdr:cNvGrpSpPr>
      </xdr:nvGrpSpPr>
      <xdr:grpSpPr>
        <a:xfrm>
          <a:off x="4914900" y="6248400"/>
          <a:ext cx="342900" cy="342900"/>
          <a:chOff x="9180" y="12240"/>
          <a:chExt cx="540" cy="540"/>
        </a:xfrm>
        <a:solidFill>
          <a:srgbClr val="FFFFFF"/>
        </a:solidFill>
      </xdr:grpSpPr>
      <xdr:sp>
        <xdr:nvSpPr>
          <xdr:cNvPr id="9" name="AutoShape 186"/>
          <xdr:cNvSpPr>
            <a:spLocks/>
          </xdr:cNvSpPr>
        </xdr:nvSpPr>
        <xdr:spPr>
          <a:xfrm>
            <a:off x="9720" y="12240"/>
            <a:ext cx="0" cy="5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87"/>
          <xdr:cNvSpPr>
            <a:spLocks/>
          </xdr:cNvSpPr>
        </xdr:nvSpPr>
        <xdr:spPr>
          <a:xfrm flipH="1">
            <a:off x="9180" y="12780"/>
            <a:ext cx="5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28</xdr:row>
      <xdr:rowOff>133350</xdr:rowOff>
    </xdr:from>
    <xdr:to>
      <xdr:col>3</xdr:col>
      <xdr:colOff>885825</xdr:colOff>
      <xdr:row>32</xdr:row>
      <xdr:rowOff>19050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7448550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0.8515625" style="0" customWidth="1"/>
  </cols>
  <sheetData>
    <row r="1" spans="3:8" ht="18">
      <c r="C1" s="32" t="s">
        <v>14</v>
      </c>
      <c r="D1" s="32"/>
      <c r="E1" s="32"/>
      <c r="F1" s="32"/>
      <c r="G1" s="32"/>
      <c r="H1" s="32"/>
    </row>
    <row r="52" spans="1:7" ht="12.75">
      <c r="A52" s="38" t="s">
        <v>23</v>
      </c>
      <c r="B52" s="38"/>
      <c r="D52" s="39" t="s">
        <v>16</v>
      </c>
      <c r="E52" s="39"/>
      <c r="F52" s="39"/>
      <c r="G52" s="39"/>
    </row>
    <row r="53" spans="4:7" ht="12.75">
      <c r="D53" s="39"/>
      <c r="E53" s="39"/>
      <c r="F53" s="39"/>
      <c r="G53" s="39"/>
    </row>
    <row r="54" spans="4:7" ht="12.75">
      <c r="D54" s="39"/>
      <c r="E54" s="39"/>
      <c r="F54" s="39"/>
      <c r="G54" s="39"/>
    </row>
    <row r="61" ht="12.75">
      <c r="P61" s="34"/>
    </row>
  </sheetData>
  <sheetProtection password="E8AF" sheet="1" objects="1" scenarios="1" selectLockedCells="1"/>
  <mergeCells count="2">
    <mergeCell ref="A52:B52"/>
    <mergeCell ref="D52:G54"/>
  </mergeCells>
  <printOptions/>
  <pageMargins left="0.75" right="0.75" top="1" bottom="1" header="0.5" footer="0.5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pane ySplit="8" topLeftCell="BM9" activePane="bottomLeft" state="frozen"/>
      <selection pane="topLeft" activeCell="A1" sqref="A1"/>
      <selection pane="bottomLeft" activeCell="B3" sqref="B3:D3"/>
    </sheetView>
  </sheetViews>
  <sheetFormatPr defaultColWidth="9.140625" defaultRowHeight="12.75"/>
  <cols>
    <col min="1" max="1" width="41.00390625" style="0" customWidth="1"/>
    <col min="3" max="3" width="10.8515625" style="0" customWidth="1"/>
    <col min="4" max="4" width="13.57421875" style="0" customWidth="1"/>
    <col min="5" max="5" width="9.140625" style="0" hidden="1" customWidth="1"/>
    <col min="6" max="6" width="11.421875" style="18" hidden="1" customWidth="1"/>
    <col min="7" max="7" width="9.140625" style="0" hidden="1" customWidth="1"/>
  </cols>
  <sheetData>
    <row r="1" spans="1:5" ht="27" customHeight="1">
      <c r="A1" s="40" t="s">
        <v>5</v>
      </c>
      <c r="B1" s="41"/>
      <c r="C1" s="41"/>
      <c r="D1" s="42"/>
      <c r="E1" s="33"/>
    </row>
    <row r="2" spans="1:5" ht="13.5" thickBot="1">
      <c r="A2" s="5"/>
      <c r="B2" s="5"/>
      <c r="C2" s="5"/>
      <c r="D2" s="5"/>
      <c r="E2" s="5"/>
    </row>
    <row r="3" spans="1:5" ht="12.75">
      <c r="A3" s="22" t="s">
        <v>10</v>
      </c>
      <c r="B3" s="63"/>
      <c r="C3" s="63"/>
      <c r="D3" s="64"/>
      <c r="E3" s="5"/>
    </row>
    <row r="4" spans="1:5" ht="12.75">
      <c r="A4" s="25" t="s">
        <v>6</v>
      </c>
      <c r="B4" s="45"/>
      <c r="C4" s="46"/>
      <c r="D4" s="47"/>
      <c r="E4" s="5"/>
    </row>
    <row r="5" spans="1:5" ht="12.75">
      <c r="A5" s="23" t="s">
        <v>7</v>
      </c>
      <c r="B5" s="65"/>
      <c r="C5" s="65"/>
      <c r="D5" s="66"/>
      <c r="E5" s="5"/>
    </row>
    <row r="6" spans="1:5" ht="12.75">
      <c r="A6" s="23" t="s">
        <v>8</v>
      </c>
      <c r="B6" s="65"/>
      <c r="C6" s="65"/>
      <c r="D6" s="66"/>
      <c r="E6" s="5"/>
    </row>
    <row r="7" spans="1:5" ht="13.5" thickBot="1">
      <c r="A7" s="24" t="s">
        <v>9</v>
      </c>
      <c r="B7" s="43"/>
      <c r="C7" s="43"/>
      <c r="D7" s="44"/>
      <c r="E7" s="5"/>
    </row>
    <row r="8" spans="1:5" ht="13.5" thickBot="1">
      <c r="A8" s="5"/>
      <c r="B8" s="5"/>
      <c r="C8" s="5"/>
      <c r="D8" s="5"/>
      <c r="E8" s="5"/>
    </row>
    <row r="9" spans="1:6" ht="26.25" thickTop="1">
      <c r="A9" s="55" t="s">
        <v>12</v>
      </c>
      <c r="B9" s="56"/>
      <c r="C9" s="6"/>
      <c r="D9" s="5"/>
      <c r="E9" s="5"/>
      <c r="F9" s="19" t="s">
        <v>0</v>
      </c>
    </row>
    <row r="10" spans="1:6" ht="42" customHeight="1">
      <c r="A10" s="7" t="s">
        <v>19</v>
      </c>
      <c r="B10" s="3"/>
      <c r="C10" s="8" t="s">
        <v>1</v>
      </c>
      <c r="D10" s="37">
        <f>IF(AND(B10&lt;&gt;"",B11&lt;&gt;""),"Either Q01 or Q02, not both","")</f>
      </c>
      <c r="E10" s="5"/>
      <c r="F10" s="20">
        <f>IF(B10="","",(B10*0.4)+B10)</f>
      </c>
    </row>
    <row r="11" spans="1:6" ht="41.25" customHeight="1" thickBot="1">
      <c r="A11" s="9" t="s">
        <v>17</v>
      </c>
      <c r="B11" s="4"/>
      <c r="C11" s="10" t="s">
        <v>2</v>
      </c>
      <c r="D11" s="37">
        <f>IF(AND(B10&lt;&gt;"",B11&lt;&gt;""),"Either Q01 or Q02, not both","")</f>
      </c>
      <c r="E11" s="5"/>
      <c r="F11" s="20">
        <f>IF(B11="","",(B11*0.7)+B11)</f>
      </c>
    </row>
    <row r="12" spans="1:5" ht="14.25" thickBot="1" thickTop="1">
      <c r="A12" s="5"/>
      <c r="B12" s="5"/>
      <c r="C12" s="5"/>
      <c r="D12" s="5"/>
      <c r="E12" s="5"/>
    </row>
    <row r="13" spans="1:5" ht="19.5" customHeight="1" thickBot="1">
      <c r="A13" s="57" t="s">
        <v>11</v>
      </c>
      <c r="B13" s="58"/>
      <c r="C13" s="59"/>
      <c r="D13" s="5"/>
      <c r="E13" s="5"/>
    </row>
    <row r="14" spans="1:5" ht="13.5" thickBot="1">
      <c r="A14" s="5"/>
      <c r="B14" s="5"/>
      <c r="C14" s="5"/>
      <c r="D14" s="5"/>
      <c r="E14" s="5"/>
    </row>
    <row r="15" spans="1:5" ht="29.25" customHeight="1" thickTop="1">
      <c r="A15" s="60" t="s">
        <v>18</v>
      </c>
      <c r="B15" s="61"/>
      <c r="C15" s="62"/>
      <c r="D15" s="30"/>
      <c r="E15" s="5"/>
    </row>
    <row r="16" spans="1:5" ht="12.75">
      <c r="A16" s="11"/>
      <c r="B16" s="12"/>
      <c r="C16" s="12"/>
      <c r="D16" s="11"/>
      <c r="E16" s="5"/>
    </row>
    <row r="17" spans="1:5" ht="24" customHeight="1">
      <c r="A17" s="13" t="s">
        <v>13</v>
      </c>
      <c r="B17" s="1"/>
      <c r="C17" s="26" t="s">
        <v>3</v>
      </c>
      <c r="D17" s="11"/>
      <c r="E17" s="5"/>
    </row>
    <row r="18" spans="1:7" ht="25.5" hidden="1">
      <c r="A18" s="7" t="s">
        <v>4</v>
      </c>
      <c r="B18" s="36">
        <f>IF(F10="",F11,IF(F11="",F10,"ERROR"))</f>
      </c>
      <c r="C18" s="14"/>
      <c r="D18" s="28"/>
      <c r="E18" s="15"/>
      <c r="F18" s="21"/>
      <c r="G18" s="2"/>
    </row>
    <row r="19" spans="1:7" ht="12.75">
      <c r="A19" s="11"/>
      <c r="B19" s="12"/>
      <c r="C19" s="12"/>
      <c r="D19" s="11"/>
      <c r="E19" s="15"/>
      <c r="F19" s="21"/>
      <c r="G19" s="2"/>
    </row>
    <row r="20" spans="1:7" ht="12.75">
      <c r="A20" s="51" t="s">
        <v>20</v>
      </c>
      <c r="B20" s="52"/>
      <c r="C20" s="27">
        <f>IF(B18&lt;0.8*2.5,1.22*(0.8*2.5-B18)*B17,0)</f>
        <v>0</v>
      </c>
      <c r="D20" s="29"/>
      <c r="E20" s="15"/>
      <c r="F20" s="21"/>
      <c r="G20" s="2"/>
    </row>
    <row r="21" spans="1:7" ht="24.75" customHeight="1">
      <c r="A21" s="53" t="s">
        <v>21</v>
      </c>
      <c r="B21" s="54"/>
      <c r="C21" s="27" t="e">
        <f>IF(B18&gt;0.8*2.5,1.22*(B18-0.8*2.5)*B17,0)</f>
        <v>#VALUE!</v>
      </c>
      <c r="D21" s="29"/>
      <c r="E21" s="15"/>
      <c r="F21" s="21"/>
      <c r="G21" s="2"/>
    </row>
    <row r="22" spans="1:7" ht="13.5" thickBot="1">
      <c r="A22" s="16"/>
      <c r="B22" s="17"/>
      <c r="C22" s="17"/>
      <c r="D22" s="11"/>
      <c r="E22" s="15"/>
      <c r="F22" s="21"/>
      <c r="G22" s="2"/>
    </row>
    <row r="23" spans="1:7" ht="13.5" thickTop="1">
      <c r="A23" s="12"/>
      <c r="B23" s="12"/>
      <c r="C23" s="12"/>
      <c r="D23" s="12"/>
      <c r="E23" s="15"/>
      <c r="F23" s="21"/>
      <c r="G23" s="2"/>
    </row>
    <row r="24" spans="1:7" ht="31.5" customHeight="1">
      <c r="A24" s="50" t="s">
        <v>15</v>
      </c>
      <c r="B24" s="50"/>
      <c r="C24" s="50"/>
      <c r="D24" s="50"/>
      <c r="E24" s="15"/>
      <c r="F24" s="21"/>
      <c r="G24" s="2"/>
    </row>
    <row r="25" spans="5:7" ht="12.75">
      <c r="E25" s="2"/>
      <c r="F25" s="21"/>
      <c r="G25" s="2"/>
    </row>
    <row r="26" spans="1:4" ht="66.75" customHeight="1">
      <c r="A26" s="48" t="s">
        <v>22</v>
      </c>
      <c r="B26" s="49"/>
      <c r="C26" s="49"/>
      <c r="D26" s="49"/>
    </row>
    <row r="27" spans="1:4" ht="14.25" customHeight="1">
      <c r="A27" s="35"/>
      <c r="B27" s="35"/>
      <c r="C27" s="35"/>
      <c r="D27" s="35"/>
    </row>
    <row r="28" spans="1:4" ht="32.25" customHeight="1">
      <c r="A28" s="67" t="s">
        <v>16</v>
      </c>
      <c r="B28" s="68"/>
      <c r="C28" s="68"/>
      <c r="D28" s="68"/>
    </row>
    <row r="30" ht="12.75">
      <c r="A30" s="31" t="s">
        <v>23</v>
      </c>
    </row>
  </sheetData>
  <sheetProtection password="E8AF" sheet="1" objects="1" scenarios="1" selectLockedCells="1"/>
  <mergeCells count="14">
    <mergeCell ref="B3:D3"/>
    <mergeCell ref="B5:D5"/>
    <mergeCell ref="B6:D6"/>
    <mergeCell ref="A28:D28"/>
    <mergeCell ref="A1:D1"/>
    <mergeCell ref="B7:D7"/>
    <mergeCell ref="B4:D4"/>
    <mergeCell ref="A26:D26"/>
    <mergeCell ref="A24:D24"/>
    <mergeCell ref="A20:B20"/>
    <mergeCell ref="A21:B21"/>
    <mergeCell ref="A9:B9"/>
    <mergeCell ref="A13:C13"/>
    <mergeCell ref="A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Holleron</dc:creator>
  <cp:keywords/>
  <dc:description/>
  <cp:lastModifiedBy>Brian Anderson</cp:lastModifiedBy>
  <cp:lastPrinted>2007-07-06T14:03:54Z</cp:lastPrinted>
  <dcterms:created xsi:type="dcterms:W3CDTF">2006-04-28T09:06:45Z</dcterms:created>
  <dcterms:modified xsi:type="dcterms:W3CDTF">2008-04-03T08:47:50Z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-137651328</vt:i4>
  </property>
  <property fmtid="{D5CDD505-2E9C-101B-9397-08002B2CF9AE}" pid="3" name="_EmailSubject">
    <vt:lpwstr>SAP 2005 defaults for MEV and MVHR</vt:lpwstr>
  </property>
  <property fmtid="{D5CDD505-2E9C-101B-9397-08002B2CF9AE}" pid="4" name="_AuthorEmail">
    <vt:lpwstr>AndersonB@bre.co.uk</vt:lpwstr>
  </property>
  <property fmtid="{D5CDD505-2E9C-101B-9397-08002B2CF9AE}" pid="5" name="_AuthorEmailDisplayName">
    <vt:lpwstr>Anderson, Brian</vt:lpwstr>
  </property>
  <property fmtid="{D5CDD505-2E9C-101B-9397-08002B2CF9AE}" pid="6" name="_PreviousAdHocReviewCycleID">
    <vt:i4>-888777183</vt:i4>
  </property>
</Properties>
</file>