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8460" windowHeight="5775" activeTab="0"/>
  </bookViews>
  <sheets>
    <sheet name="Basic Process" sheetId="1" r:id="rId1"/>
    <sheet name="SAP Q_DeMEV_Rigid_Public" sheetId="2" r:id="rId2"/>
  </sheets>
  <definedNames>
    <definedName name="_xlnm.Print_Area" localSheetId="0">'Basic Process'!$A$1:$J$62</definedName>
    <definedName name="_xlnm.Print_Area" localSheetId="1">'SAP Q_DeMEV_Rigid_Public'!$A$1:$F$38</definedName>
  </definedNames>
  <calcPr fullCalcOnLoad="1"/>
</workbook>
</file>

<file path=xl/comments2.xml><?xml version="1.0" encoding="utf-8"?>
<comments xmlns="http://schemas.openxmlformats.org/spreadsheetml/2006/main">
  <authors>
    <author>Ross Holleron</author>
  </authors>
  <commentList>
    <comment ref="E26" authorId="0">
      <text>
        <r>
          <t/>
        </r>
      </text>
    </comment>
    <comment ref="G10" authorId="0">
      <text>
        <r>
          <rPr>
            <b/>
            <sz val="16"/>
            <rFont val="Tahoma"/>
            <family val="2"/>
          </rPr>
          <t xml:space="preserve">This assumes post In Use factor SFP figures
Watts = SFP for one fan x (13 x number of kitchen fans installed)
Watts = SFP for one fan x (8 x number of wet room fans installed)
</t>
        </r>
      </text>
    </comment>
    <comment ref="F10" authorId="0">
      <text>
        <r>
          <rPr>
            <b/>
            <sz val="16"/>
            <rFont val="Tahoma"/>
            <family val="2"/>
          </rPr>
          <t>This is the In Use factor being applied
+ 30% for In room and In duct
+15% for thru wall only
THIS IS THE RIGID DUCT FORM ONLY</t>
        </r>
      </text>
    </comment>
    <comment ref="G19" authorId="0">
      <text>
        <r>
          <rPr>
            <b/>
            <sz val="16"/>
            <rFont val="Tahoma"/>
            <family val="2"/>
          </rPr>
          <t>Assumes
Total SFP = Total dwelling fan watts / Total dwelling flow rate</t>
        </r>
      </text>
    </comment>
    <comment ref="F11" authorId="0">
      <text>
        <r>
          <rPr>
            <b/>
            <sz val="16"/>
            <rFont val="Tahoma"/>
            <family val="2"/>
          </rPr>
          <t>This is the In Use factor being applied
+ 30% for In room and In duct
+15% for thru wall only
THIS IS THE RIGID DUCT FORM ONLY</t>
        </r>
      </text>
    </comment>
    <comment ref="F12" authorId="0">
      <text>
        <r>
          <rPr>
            <b/>
            <sz val="16"/>
            <rFont val="Tahoma"/>
            <family val="2"/>
          </rPr>
          <t>This is the In Use factor being applied
+ 30% for In room and In duct
+15% for thru wall only
THIS IS THE RIGID DUCT FORM ONLY</t>
        </r>
      </text>
    </comment>
    <comment ref="F13" authorId="0">
      <text>
        <r>
          <rPr>
            <b/>
            <sz val="16"/>
            <rFont val="Tahoma"/>
            <family val="2"/>
          </rPr>
          <t>This is the In Use factor being applied
+ 30% for In room and In duct
+15% for thru wall only
THIS IS THE RIGID DUCT FORM ONLY</t>
        </r>
      </text>
    </comment>
    <comment ref="F14" authorId="0">
      <text>
        <r>
          <rPr>
            <b/>
            <sz val="16"/>
            <rFont val="Tahoma"/>
            <family val="2"/>
          </rPr>
          <t>This is the In Use factor being applied
+ 30% for In room and In duct
+15% for thru wall only
THIS IS THE RIGID DUCT FORM ONLY</t>
        </r>
      </text>
    </comment>
    <comment ref="F15" authorId="0">
      <text>
        <r>
          <rPr>
            <b/>
            <sz val="16"/>
            <rFont val="Tahoma"/>
            <family val="2"/>
          </rPr>
          <t>This is the In Use factor being applied
+ 30% for In room and In duct
+15% for thru wall only
THIS IS THE RIGID DUCT FORM ONLY</t>
        </r>
      </text>
    </comment>
    <comment ref="D10" authorId="0">
      <text>
        <r>
          <rPr>
            <b/>
            <sz val="18"/>
            <rFont val="Tahoma"/>
            <family val="2"/>
          </rPr>
          <t>These assume 
No of fans x 13 for kitchen
No of fans x 8 for wet rooms</t>
        </r>
      </text>
    </comment>
  </commentList>
</comments>
</file>

<file path=xl/sharedStrings.xml><?xml version="1.0" encoding="utf-8"?>
<sst xmlns="http://schemas.openxmlformats.org/spreadsheetml/2006/main" count="39" uniqueCount="35">
  <si>
    <t>Manufacturer</t>
  </si>
  <si>
    <t>Product Name</t>
  </si>
  <si>
    <t>Duct type</t>
  </si>
  <si>
    <t>SAP Assessment Reference</t>
  </si>
  <si>
    <r>
      <t>Energy saved (kWh), to be entered in</t>
    </r>
    <r>
      <rPr>
        <b/>
        <sz val="10"/>
        <color indexed="10"/>
        <rFont val="Arial"/>
        <family val="2"/>
      </rPr>
      <t xml:space="preserve"> box (95)</t>
    </r>
  </si>
  <si>
    <r>
      <t xml:space="preserve">Additional energy consumed (kWh), to be entered in box </t>
    </r>
    <r>
      <rPr>
        <b/>
        <sz val="10"/>
        <color indexed="10"/>
        <rFont val="Arial"/>
        <family val="2"/>
      </rPr>
      <t>(96)</t>
    </r>
  </si>
  <si>
    <r>
      <t xml:space="preserve">Volume of dwelling, </t>
    </r>
    <r>
      <rPr>
        <b/>
        <sz val="10"/>
        <color indexed="10"/>
        <rFont val="Arial"/>
        <family val="2"/>
      </rPr>
      <t>box (6)</t>
    </r>
    <r>
      <rPr>
        <sz val="10"/>
        <rFont val="Arial"/>
        <family val="0"/>
      </rPr>
      <t>, m³</t>
    </r>
  </si>
  <si>
    <r>
      <t>The CO</t>
    </r>
    <r>
      <rPr>
        <b/>
        <vertAlign val="subscript"/>
        <sz val="10"/>
        <color indexed="9"/>
        <rFont val="Arial"/>
        <family val="2"/>
      </rPr>
      <t xml:space="preserve">2 </t>
    </r>
    <r>
      <rPr>
        <b/>
        <sz val="10"/>
        <color indexed="9"/>
        <rFont val="Arial"/>
        <family val="2"/>
      </rPr>
      <t>emissions from the SAP calculation now incorporate savings from the tested MEV unit</t>
    </r>
  </si>
  <si>
    <t>Step 2: MEV Systems annual savings
           (See note below)</t>
  </si>
  <si>
    <t>Unit configuration</t>
  </si>
  <si>
    <t>In room</t>
  </si>
  <si>
    <t>In duct</t>
  </si>
  <si>
    <t>Through wall</t>
  </si>
  <si>
    <t>Location</t>
  </si>
  <si>
    <t>SFP</t>
  </si>
  <si>
    <t>Kitchen</t>
  </si>
  <si>
    <t>Flow rate</t>
  </si>
  <si>
    <t>Total dwelling flow rate</t>
  </si>
  <si>
    <t>Total dwelling fan consumption</t>
  </si>
  <si>
    <t>Watts</t>
  </si>
  <si>
    <t xml:space="preserve">Step 1: Data Input from SAP Appendix Q </t>
  </si>
  <si>
    <t>SAP Q Calculation process for Decentralised MEV systems
Using rigid ductwork only</t>
  </si>
  <si>
    <t>Adjusted SFP - Rigid only</t>
  </si>
  <si>
    <t>Total Decentralised MEV system SFP (includes In Use factors)</t>
  </si>
  <si>
    <t>Adjusted specific fan power of MEV system, W/(l/s)</t>
  </si>
  <si>
    <t>This calculation sheet should be used if only rigid ductwork is specified. 
If the system has not been tested with rigid ductwork but specified as such it is NOT applicable for SAP Appendix Q and the default SAP values should be used.</t>
  </si>
  <si>
    <t>SAP Appendix Q – Decentralised MEV Data entry process</t>
  </si>
  <si>
    <t>For systems using rigid ductwork only</t>
  </si>
  <si>
    <t>(*) Table Q1 is found on the individual manufacturer's test data sheets
Download these from the website database</t>
  </si>
  <si>
    <t>Other wet rooms</t>
  </si>
  <si>
    <r>
      <t xml:space="preserve">Important note
</t>
    </r>
    <r>
      <rPr>
        <sz val="10"/>
        <color indexed="9"/>
        <rFont val="Arial"/>
        <family val="2"/>
      </rPr>
      <t>If the SAP calculator allows different values of SFP to be used, the main calculation must be completed using the default value of 0.8 W/l/s</t>
    </r>
  </si>
  <si>
    <t>Version 02 April 2008</t>
  </si>
  <si>
    <t>hide D, F and G, 16 to 19, 26</t>
  </si>
  <si>
    <t>Version 23 April 2008</t>
  </si>
  <si>
    <t>Number in dwelling</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</si>
</sst>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000"/>
    <numFmt numFmtId="166" formatCode="0.0%"/>
    <numFmt numFmtId="167" formatCode="0.0"/>
    <numFmt numFmtId="168" formatCode="0.000000000"/>
  </numFmts>
  <fonts count="28">
    <font>
      <sz val="10"/>
      <name val="Arial"/>
      <family val="0"/>
    </font>
    <font>
      <b/>
      <sz val="14"/>
      <color indexed="9"/>
      <name val="Arial"/>
      <family val="2"/>
    </font>
    <font>
      <b/>
      <sz val="10"/>
      <color indexed="10"/>
      <name val="Arial"/>
      <family val="2"/>
    </font>
    <font>
      <sz val="10"/>
      <color indexed="10"/>
      <name val="Arial"/>
      <family val="0"/>
    </font>
    <font>
      <sz val="8"/>
      <name val="Arial"/>
      <family val="0"/>
    </font>
    <font>
      <b/>
      <sz val="10"/>
      <name val="Arial"/>
      <family val="2"/>
    </font>
    <font>
      <b/>
      <sz val="10"/>
      <color indexed="12"/>
      <name val="Arial"/>
      <family val="2"/>
    </font>
    <font>
      <b/>
      <sz val="12"/>
      <name val="Arial"/>
      <family val="2"/>
    </font>
    <font>
      <b/>
      <sz val="8"/>
      <name val="Tahoma"/>
      <family val="2"/>
    </font>
    <font>
      <b/>
      <sz val="10"/>
      <color indexed="9"/>
      <name val="Arial"/>
      <family val="2"/>
    </font>
    <font>
      <b/>
      <vertAlign val="subscript"/>
      <sz val="10"/>
      <color indexed="9"/>
      <name val="Arial"/>
      <family val="2"/>
    </font>
    <font>
      <sz val="12"/>
      <name val="Arial"/>
      <family val="2"/>
    </font>
    <font>
      <sz val="16"/>
      <name val="Arial"/>
      <family val="2"/>
    </font>
    <font>
      <b/>
      <sz val="18"/>
      <color indexed="9"/>
      <name val="Arial"/>
      <family val="2"/>
    </font>
    <font>
      <b/>
      <sz val="18"/>
      <name val="Tahoma"/>
      <family val="2"/>
    </font>
    <font>
      <b/>
      <sz val="16"/>
      <name val="Tahoma"/>
      <family val="2"/>
    </font>
    <font>
      <b/>
      <sz val="16"/>
      <name val="Arial"/>
      <family val="2"/>
    </font>
    <font>
      <b/>
      <sz val="12"/>
      <color indexed="9"/>
      <name val="Arial"/>
      <family val="2"/>
    </font>
    <font>
      <b/>
      <sz val="18"/>
      <name val="Arial"/>
      <family val="2"/>
    </font>
    <font>
      <sz val="14"/>
      <color indexed="9"/>
      <name val="Arial"/>
      <family val="2"/>
    </font>
    <font>
      <b/>
      <sz val="16"/>
      <color indexed="10"/>
      <name val="Arial"/>
      <family val="2"/>
    </font>
    <font>
      <sz val="14"/>
      <name val="Arial"/>
      <family val="0"/>
    </font>
    <font>
      <sz val="10"/>
      <color indexed="8"/>
      <name val="Arial"/>
      <family val="2"/>
    </font>
    <font>
      <sz val="10"/>
      <color indexed="50"/>
      <name val="Arial"/>
      <family val="2"/>
    </font>
    <font>
      <b/>
      <sz val="14"/>
      <name val="Arial"/>
      <family val="2"/>
    </font>
    <font>
      <b/>
      <sz val="12"/>
      <color indexed="10"/>
      <name val="Arial"/>
      <family val="2"/>
    </font>
    <font>
      <sz val="10"/>
      <color indexed="9"/>
      <name val="Arial"/>
      <family val="2"/>
    </font>
    <font>
      <b/>
      <sz val="8"/>
      <name val="Arial"/>
      <family val="2"/>
    </font>
  </fonts>
  <fills count="9">
    <fill>
      <patternFill/>
    </fill>
    <fill>
      <patternFill patternType="gray125"/>
    </fill>
    <fill>
      <patternFill patternType="solid">
        <fgColor indexed="45"/>
        <bgColor indexed="64"/>
      </patternFill>
    </fill>
    <fill>
      <patternFill patternType="solid">
        <fgColor indexed="42"/>
        <bgColor indexed="64"/>
      </patternFill>
    </fill>
    <fill>
      <patternFill patternType="solid">
        <fgColor indexed="15"/>
        <bgColor indexed="64"/>
      </patternFill>
    </fill>
    <fill>
      <patternFill patternType="solid">
        <fgColor indexed="13"/>
        <bgColor indexed="64"/>
      </patternFill>
    </fill>
    <fill>
      <patternFill patternType="solid">
        <fgColor indexed="12"/>
        <bgColor indexed="64"/>
      </patternFill>
    </fill>
    <fill>
      <patternFill patternType="solid">
        <fgColor indexed="10"/>
        <bgColor indexed="64"/>
      </patternFill>
    </fill>
    <fill>
      <patternFill patternType="solid">
        <fgColor indexed="23"/>
        <bgColor indexed="64"/>
      </patternFill>
    </fill>
  </fills>
  <borders count="53">
    <border>
      <left/>
      <right/>
      <top/>
      <bottom/>
      <diagonal/>
    </border>
    <border>
      <left style="thick"/>
      <right>
        <color indexed="63"/>
      </right>
      <top>
        <color indexed="63"/>
      </top>
      <bottom>
        <color indexed="63"/>
      </bottom>
    </border>
    <border>
      <left style="thick"/>
      <right style="thin"/>
      <top style="thin"/>
      <bottom style="thin"/>
    </border>
    <border>
      <left style="thick"/>
      <right>
        <color indexed="63"/>
      </right>
      <top>
        <color indexed="63"/>
      </top>
      <bottom style="thick"/>
    </border>
    <border>
      <left>
        <color indexed="63"/>
      </left>
      <right>
        <color indexed="63"/>
      </right>
      <top>
        <color indexed="63"/>
      </top>
      <bottom style="thick"/>
    </border>
    <border>
      <left style="medium"/>
      <right style="thin"/>
      <top style="medium"/>
      <bottom style="thin"/>
    </border>
    <border>
      <left style="medium"/>
      <right style="thin"/>
      <top style="thin"/>
      <bottom style="thin"/>
    </border>
    <border>
      <left style="medium"/>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color indexed="63"/>
      </left>
      <right>
        <color indexed="63"/>
      </right>
      <top>
        <color indexed="63"/>
      </top>
      <bottom style="thin"/>
    </border>
    <border>
      <left style="thin"/>
      <right style="thick"/>
      <top style="thin"/>
      <bottom style="thin"/>
    </border>
    <border>
      <left>
        <color indexed="63"/>
      </left>
      <right style="thick"/>
      <top style="thin"/>
      <bottom style="thick"/>
    </border>
    <border>
      <left>
        <color indexed="63"/>
      </left>
      <right>
        <color indexed="63"/>
      </right>
      <top style="thin"/>
      <bottom style="thin"/>
    </border>
    <border>
      <left>
        <color indexed="63"/>
      </left>
      <right>
        <color indexed="63"/>
      </right>
      <top style="thick"/>
      <bottom style="thick"/>
    </border>
    <border>
      <left style="thin"/>
      <right style="thick"/>
      <top style="thick"/>
      <bottom style="thick"/>
    </border>
    <border>
      <left style="thin"/>
      <right style="thin"/>
      <top>
        <color indexed="63"/>
      </top>
      <bottom>
        <color indexed="63"/>
      </bottom>
    </border>
    <border>
      <left style="thin"/>
      <right>
        <color indexed="63"/>
      </right>
      <top>
        <color indexed="63"/>
      </top>
      <bottom style="thin"/>
    </border>
    <border>
      <left>
        <color indexed="63"/>
      </left>
      <right style="thick"/>
      <top>
        <color indexed="63"/>
      </top>
      <bottom style="thin"/>
    </border>
    <border>
      <left style="thin"/>
      <right style="thin"/>
      <top style="thin"/>
      <bottom style="thick"/>
    </border>
    <border>
      <left style="thin"/>
      <right style="thick"/>
      <top style="thin"/>
      <bottom style="thick"/>
    </border>
    <border>
      <left>
        <color indexed="63"/>
      </left>
      <right style="thin"/>
      <top>
        <color indexed="63"/>
      </top>
      <bottom style="thin"/>
    </border>
    <border>
      <left style="thin"/>
      <right style="thick"/>
      <top>
        <color indexed="63"/>
      </top>
      <bottom style="thin"/>
    </border>
    <border>
      <left>
        <color indexed="63"/>
      </left>
      <right style="thin"/>
      <top>
        <color indexed="63"/>
      </top>
      <bottom style="thick"/>
    </border>
    <border>
      <left>
        <color indexed="63"/>
      </left>
      <right>
        <color indexed="63"/>
      </right>
      <top style="thick"/>
      <bottom style="thin"/>
    </border>
    <border>
      <left>
        <color indexed="63"/>
      </left>
      <right style="thick"/>
      <top style="thick"/>
      <bottom style="thin"/>
    </border>
    <border>
      <left>
        <color indexed="63"/>
      </left>
      <right style="thick"/>
      <top>
        <color indexed="63"/>
      </top>
      <bottom>
        <color indexed="63"/>
      </bottom>
    </border>
    <border>
      <left>
        <color indexed="63"/>
      </left>
      <right style="thick"/>
      <top>
        <color indexed="63"/>
      </top>
      <bottom style="thick"/>
    </border>
    <border>
      <left style="medium"/>
      <right>
        <color indexed="63"/>
      </right>
      <top>
        <color indexed="63"/>
      </top>
      <bottom>
        <color indexed="63"/>
      </bottom>
    </border>
    <border>
      <left>
        <color indexed="63"/>
      </left>
      <right>
        <color indexed="63"/>
      </right>
      <top style="medium"/>
      <bottom style="thin"/>
    </border>
    <border>
      <left style="medium"/>
      <right style="thin"/>
      <top style="thin"/>
      <bottom style="medium"/>
    </border>
    <border>
      <left style="thin"/>
      <right>
        <color indexed="63"/>
      </right>
      <top style="thin"/>
      <bottom style="thin"/>
    </border>
    <border>
      <left style="thick"/>
      <right style="thin"/>
      <top style="thin"/>
      <bottom>
        <color indexed="63"/>
      </bottom>
    </border>
    <border>
      <left style="thick"/>
      <right style="thin"/>
      <top>
        <color indexed="63"/>
      </top>
      <bottom style="thin"/>
    </border>
    <border>
      <left style="thick"/>
      <right style="thin"/>
      <top>
        <color indexed="63"/>
      </top>
      <bottom style="thick"/>
    </border>
    <border>
      <left style="thin"/>
      <right>
        <color indexed="63"/>
      </right>
      <top style="medium"/>
      <bottom style="thin"/>
    </border>
    <border>
      <left>
        <color indexed="63"/>
      </left>
      <right style="medium"/>
      <top style="medium"/>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ck"/>
      <right>
        <color indexed="63"/>
      </right>
      <top style="thick"/>
      <bottom style="thin"/>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ck"/>
      <right>
        <color indexed="63"/>
      </right>
      <top style="thin"/>
      <bottom style="thin"/>
    </border>
    <border>
      <left style="thick"/>
      <right>
        <color indexed="63"/>
      </right>
      <top style="thin"/>
      <bottom style="thick"/>
    </border>
    <border>
      <left>
        <color indexed="63"/>
      </left>
      <right>
        <color indexed="63"/>
      </right>
      <top style="thin"/>
      <bottom style="thick"/>
    </border>
    <border>
      <left>
        <color indexed="63"/>
      </left>
      <right style="thin"/>
      <top style="thin"/>
      <bottom style="thick"/>
    </border>
    <border>
      <left style="thick"/>
      <right>
        <color indexed="63"/>
      </right>
      <top style="thick"/>
      <bottom style="thick"/>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9">
    <xf numFmtId="0" fontId="0" fillId="0" borderId="0" xfId="0" applyAlignment="1">
      <alignment/>
    </xf>
    <xf numFmtId="0" fontId="0" fillId="0" borderId="0" xfId="0" applyFill="1" applyBorder="1" applyAlignment="1">
      <alignment vertical="center" wrapText="1"/>
    </xf>
    <xf numFmtId="0" fontId="0" fillId="0" borderId="0" xfId="0" applyAlignment="1" applyProtection="1">
      <alignment/>
      <protection/>
    </xf>
    <xf numFmtId="0" fontId="0" fillId="0" borderId="1" xfId="0" applyBorder="1" applyAlignment="1" applyProtection="1">
      <alignment/>
      <protection/>
    </xf>
    <xf numFmtId="0" fontId="0" fillId="0" borderId="0" xfId="0" applyBorder="1" applyAlignment="1" applyProtection="1">
      <alignment/>
      <protection/>
    </xf>
    <xf numFmtId="0" fontId="0" fillId="0" borderId="2" xfId="0" applyBorder="1" applyAlignment="1" applyProtection="1">
      <alignment horizontal="left" vertical="center"/>
      <protection/>
    </xf>
    <xf numFmtId="0" fontId="0" fillId="0" borderId="0" xfId="0" applyFill="1" applyBorder="1" applyAlignment="1" applyProtection="1">
      <alignment vertical="center" wrapText="1"/>
      <protection/>
    </xf>
    <xf numFmtId="0" fontId="0" fillId="0" borderId="3" xfId="0" applyBorder="1" applyAlignment="1" applyProtection="1">
      <alignment/>
      <protection/>
    </xf>
    <xf numFmtId="0" fontId="0" fillId="0" borderId="4" xfId="0" applyBorder="1" applyAlignment="1" applyProtection="1">
      <alignment/>
      <protection/>
    </xf>
    <xf numFmtId="0" fontId="5" fillId="0" borderId="5" xfId="0" applyFont="1" applyBorder="1" applyAlignment="1" applyProtection="1">
      <alignment/>
      <protection/>
    </xf>
    <xf numFmtId="0" fontId="5" fillId="0" borderId="6" xfId="0" applyFont="1" applyBorder="1" applyAlignment="1" applyProtection="1">
      <alignment/>
      <protection/>
    </xf>
    <xf numFmtId="0" fontId="5" fillId="0" borderId="7" xfId="0" applyFont="1" applyBorder="1" applyAlignment="1" applyProtection="1">
      <alignment/>
      <protection/>
    </xf>
    <xf numFmtId="0" fontId="4" fillId="0" borderId="0" xfId="0" applyFont="1" applyAlignment="1">
      <alignment horizontal="left"/>
    </xf>
    <xf numFmtId="0" fontId="1" fillId="0" borderId="8" xfId="0" applyFont="1" applyFill="1" applyBorder="1" applyAlignment="1" applyProtection="1">
      <alignment vertical="center" wrapText="1"/>
      <protection/>
    </xf>
    <xf numFmtId="0" fontId="9" fillId="0" borderId="0" xfId="0" applyFont="1" applyFill="1" applyBorder="1" applyAlignment="1" applyProtection="1">
      <alignment horizontal="left" vertical="top" wrapText="1"/>
      <protection/>
    </xf>
    <xf numFmtId="0" fontId="0" fillId="0" borderId="9" xfId="0" applyBorder="1" applyAlignment="1" applyProtection="1">
      <alignment horizontal="left" vertical="center"/>
      <protection/>
    </xf>
    <xf numFmtId="0" fontId="5" fillId="0" borderId="10" xfId="0" applyFont="1" applyFill="1" applyBorder="1" applyAlignment="1" applyProtection="1">
      <alignment horizontal="left" vertical="center" wrapText="1"/>
      <protection/>
    </xf>
    <xf numFmtId="0" fontId="5" fillId="0" borderId="10" xfId="0" applyFont="1" applyFill="1" applyBorder="1" applyAlignment="1" applyProtection="1">
      <alignment horizontal="center" vertical="center" wrapText="1"/>
      <protection/>
    </xf>
    <xf numFmtId="0" fontId="5" fillId="0" borderId="9" xfId="0" applyFont="1" applyFill="1" applyBorder="1" applyAlignment="1" applyProtection="1">
      <alignment horizontal="center" vertical="center" wrapText="1"/>
      <protection/>
    </xf>
    <xf numFmtId="0" fontId="5" fillId="0" borderId="10" xfId="0" applyFont="1" applyBorder="1" applyAlignment="1" applyProtection="1">
      <alignment horizontal="left" vertical="center" wrapText="1"/>
      <protection/>
    </xf>
    <xf numFmtId="0" fontId="5" fillId="0" borderId="11" xfId="0" applyFont="1" applyBorder="1" applyAlignment="1" applyProtection="1">
      <alignment horizontal="left" vertical="center" wrapText="1"/>
      <protection/>
    </xf>
    <xf numFmtId="0" fontId="11" fillId="0" borderId="0" xfId="0" applyFont="1" applyBorder="1" applyAlignment="1" applyProtection="1">
      <alignment horizontal="center" vertical="center" wrapText="1"/>
      <protection/>
    </xf>
    <xf numFmtId="0" fontId="6" fillId="0" borderId="0" xfId="0" applyFont="1" applyFill="1" applyBorder="1" applyAlignment="1" applyProtection="1">
      <alignment horizontal="left" vertical="center" wrapText="1"/>
      <protection/>
    </xf>
    <xf numFmtId="0" fontId="11" fillId="0" borderId="0" xfId="0" applyFont="1" applyFill="1" applyBorder="1" applyAlignment="1" applyProtection="1">
      <alignment horizontal="center" vertical="center" wrapText="1"/>
      <protection/>
    </xf>
    <xf numFmtId="0" fontId="5" fillId="0" borderId="2" xfId="0" applyFont="1" applyFill="1" applyBorder="1" applyAlignment="1" applyProtection="1">
      <alignment horizontal="center" vertical="center" wrapText="1"/>
      <protection/>
    </xf>
    <xf numFmtId="0" fontId="0" fillId="2" borderId="12" xfId="0" applyFont="1" applyFill="1" applyBorder="1" applyAlignment="1" applyProtection="1">
      <alignment horizontal="center" vertical="center" wrapText="1"/>
      <protection/>
    </xf>
    <xf numFmtId="0" fontId="0" fillId="2" borderId="13" xfId="0" applyFill="1" applyBorder="1" applyAlignment="1" applyProtection="1">
      <alignment horizontal="center" vertical="center"/>
      <protection/>
    </xf>
    <xf numFmtId="0" fontId="12" fillId="2" borderId="14" xfId="0" applyFont="1" applyFill="1" applyBorder="1" applyAlignment="1" applyProtection="1">
      <alignment horizontal="center" vertical="center" wrapText="1"/>
      <protection/>
    </xf>
    <xf numFmtId="0" fontId="9" fillId="2" borderId="9"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wrapText="1"/>
      <protection/>
    </xf>
    <xf numFmtId="0" fontId="9" fillId="2" borderId="13" xfId="0" applyFont="1" applyFill="1" applyBorder="1" applyAlignment="1" applyProtection="1">
      <alignment horizontal="center" vertical="center" wrapText="1"/>
      <protection/>
    </xf>
    <xf numFmtId="0" fontId="11" fillId="2" borderId="16" xfId="0" applyFont="1" applyFill="1" applyBorder="1" applyAlignment="1" applyProtection="1">
      <alignment horizontal="center" vertical="center" wrapText="1"/>
      <protection/>
    </xf>
    <xf numFmtId="2" fontId="16" fillId="2" borderId="17" xfId="0" applyNumberFormat="1" applyFont="1" applyFill="1" applyBorder="1" applyAlignment="1" applyProtection="1">
      <alignment horizontal="center" vertical="center" wrapText="1"/>
      <protection/>
    </xf>
    <xf numFmtId="0" fontId="0" fillId="2" borderId="9" xfId="0" applyFill="1" applyBorder="1" applyAlignment="1" applyProtection="1">
      <alignment horizontal="left" vertical="center" wrapText="1"/>
      <protection/>
    </xf>
    <xf numFmtId="0" fontId="9" fillId="2" borderId="2" xfId="0" applyFont="1" applyFill="1" applyBorder="1" applyAlignment="1" applyProtection="1">
      <alignment horizontal="left" vertical="center" wrapText="1"/>
      <protection/>
    </xf>
    <xf numFmtId="0" fontId="12" fillId="2" borderId="18" xfId="0" applyFont="1" applyFill="1" applyBorder="1" applyAlignment="1" applyProtection="1">
      <alignment horizontal="center" vertical="center" wrapText="1"/>
      <protection/>
    </xf>
    <xf numFmtId="0" fontId="0" fillId="0" borderId="19" xfId="0" applyFont="1" applyFill="1" applyBorder="1" applyAlignment="1" applyProtection="1">
      <alignment/>
      <protection locked="0"/>
    </xf>
    <xf numFmtId="0" fontId="0" fillId="0" borderId="12" xfId="0" applyFont="1" applyFill="1" applyBorder="1" applyAlignment="1" applyProtection="1">
      <alignment/>
      <protection locked="0"/>
    </xf>
    <xf numFmtId="0" fontId="0" fillId="0" borderId="20" xfId="0" applyFont="1" applyFill="1" applyBorder="1" applyAlignment="1" applyProtection="1">
      <alignment/>
      <protection locked="0"/>
    </xf>
    <xf numFmtId="0" fontId="5" fillId="0" borderId="21" xfId="0" applyFont="1" applyFill="1" applyBorder="1" applyAlignment="1" applyProtection="1">
      <alignment horizontal="left" vertical="center" wrapText="1"/>
      <protection/>
    </xf>
    <xf numFmtId="0" fontId="0" fillId="2" borderId="22" xfId="0" applyFill="1" applyBorder="1" applyAlignment="1" applyProtection="1">
      <alignment horizontal="center" vertical="center"/>
      <protection/>
    </xf>
    <xf numFmtId="0" fontId="5" fillId="0" borderId="13" xfId="0" applyFont="1" applyFill="1" applyBorder="1" applyAlignment="1" applyProtection="1">
      <alignment horizontal="center" vertical="center" wrapText="1"/>
      <protection/>
    </xf>
    <xf numFmtId="0" fontId="11" fillId="3" borderId="23" xfId="0" applyFont="1" applyFill="1" applyBorder="1" applyAlignment="1" applyProtection="1">
      <alignment horizontal="center" vertical="center" wrapText="1"/>
      <protection locked="0"/>
    </xf>
    <xf numFmtId="0" fontId="11" fillId="2" borderId="23" xfId="0" applyFont="1" applyFill="1" applyBorder="1" applyAlignment="1" applyProtection="1">
      <alignment horizontal="center" vertical="center" wrapText="1"/>
      <protection/>
    </xf>
    <xf numFmtId="0" fontId="11" fillId="3" borderId="24" xfId="0" applyFont="1" applyFill="1" applyBorder="1" applyAlignment="1" applyProtection="1">
      <alignment horizontal="center" vertical="center" wrapText="1"/>
      <protection locked="0"/>
    </xf>
    <xf numFmtId="0" fontId="11" fillId="2" borderId="25" xfId="0" applyFont="1" applyFill="1" applyBorder="1" applyAlignment="1" applyProtection="1">
      <alignment horizontal="center" vertical="center" wrapText="1"/>
      <protection/>
    </xf>
    <xf numFmtId="0" fontId="5" fillId="4" borderId="26" xfId="0" applyFont="1" applyFill="1" applyBorder="1" applyAlignment="1" applyProtection="1">
      <alignment vertical="center" wrapText="1"/>
      <protection/>
    </xf>
    <xf numFmtId="0" fontId="5" fillId="4" borderId="27" xfId="0" applyFont="1" applyFill="1" applyBorder="1" applyAlignment="1" applyProtection="1">
      <alignment vertical="center" wrapText="1"/>
      <protection/>
    </xf>
    <xf numFmtId="0" fontId="0" fillId="0" borderId="28" xfId="0" applyBorder="1" applyAlignment="1" applyProtection="1">
      <alignment/>
      <protection/>
    </xf>
    <xf numFmtId="2" fontId="0" fillId="2" borderId="13" xfId="0" applyNumberFormat="1" applyFill="1" applyBorder="1" applyAlignment="1" applyProtection="1">
      <alignment/>
      <protection/>
    </xf>
    <xf numFmtId="1" fontId="0" fillId="5" borderId="13" xfId="0" applyNumberFormat="1" applyFill="1" applyBorder="1" applyAlignment="1" applyProtection="1">
      <alignment/>
      <protection/>
    </xf>
    <xf numFmtId="0" fontId="0" fillId="0" borderId="29" xfId="0" applyBorder="1" applyAlignment="1" applyProtection="1">
      <alignment/>
      <protection/>
    </xf>
    <xf numFmtId="0" fontId="0" fillId="0" borderId="0" xfId="0" applyFill="1" applyBorder="1" applyAlignment="1" applyProtection="1">
      <alignment/>
      <protection/>
    </xf>
    <xf numFmtId="2" fontId="0" fillId="0" borderId="0" xfId="0" applyNumberFormat="1" applyFill="1" applyBorder="1" applyAlignment="1" applyProtection="1">
      <alignment/>
      <protection/>
    </xf>
    <xf numFmtId="0" fontId="0" fillId="0" borderId="0" xfId="0" applyFill="1" applyAlignment="1">
      <alignment/>
    </xf>
    <xf numFmtId="0" fontId="0" fillId="0" borderId="0" xfId="0" applyBorder="1" applyAlignment="1">
      <alignment/>
    </xf>
    <xf numFmtId="0" fontId="3" fillId="0" borderId="0" xfId="0" applyFont="1" applyFill="1" applyBorder="1" applyAlignment="1" applyProtection="1">
      <alignment/>
      <protection/>
    </xf>
    <xf numFmtId="0" fontId="0" fillId="0" borderId="0" xfId="0" applyBorder="1" applyAlignment="1" applyProtection="1">
      <alignment horizontal="center"/>
      <protection/>
    </xf>
    <xf numFmtId="0" fontId="7" fillId="0" borderId="0" xfId="0" applyFont="1" applyFill="1" applyBorder="1" applyAlignment="1" applyProtection="1">
      <alignment vertical="center" wrapText="1"/>
      <protection/>
    </xf>
    <xf numFmtId="0" fontId="0" fillId="0" borderId="0" xfId="0" applyFill="1" applyBorder="1" applyAlignment="1" applyProtection="1">
      <alignment/>
      <protection locked="0"/>
    </xf>
    <xf numFmtId="0" fontId="6" fillId="0" borderId="0" xfId="0" applyFont="1" applyFill="1" applyBorder="1" applyAlignment="1" applyProtection="1">
      <alignment horizontal="center" vertical="center" wrapText="1"/>
      <protection/>
    </xf>
    <xf numFmtId="0" fontId="0" fillId="0" borderId="0" xfId="0" applyFill="1" applyBorder="1" applyAlignment="1" applyProtection="1">
      <alignment horizontal="left"/>
      <protection/>
    </xf>
    <xf numFmtId="0" fontId="0" fillId="0" borderId="0" xfId="0" applyFill="1" applyBorder="1" applyAlignment="1">
      <alignment/>
    </xf>
    <xf numFmtId="0" fontId="0" fillId="0" borderId="0" xfId="0" applyFill="1" applyBorder="1" applyAlignment="1" applyProtection="1">
      <alignment horizontal="left" vertical="center" wrapText="1"/>
      <protection/>
    </xf>
    <xf numFmtId="0" fontId="19" fillId="0" borderId="30" xfId="0" applyFont="1" applyFill="1" applyBorder="1" applyAlignment="1" applyProtection="1">
      <alignment vertical="center" wrapText="1"/>
      <protection/>
    </xf>
    <xf numFmtId="0" fontId="19" fillId="0" borderId="0" xfId="0" applyFont="1" applyFill="1" applyBorder="1" applyAlignment="1" applyProtection="1">
      <alignment vertical="center" wrapText="1"/>
      <protection/>
    </xf>
    <xf numFmtId="0" fontId="9" fillId="0" borderId="0" xfId="0" applyFont="1" applyFill="1" applyBorder="1" applyAlignment="1" applyProtection="1">
      <alignment vertical="center" wrapText="1"/>
      <protection/>
    </xf>
    <xf numFmtId="0" fontId="13" fillId="0" borderId="0" xfId="0" applyFont="1" applyFill="1" applyBorder="1" applyAlignment="1" applyProtection="1">
      <alignment vertical="top" wrapText="1"/>
      <protection/>
    </xf>
    <xf numFmtId="0" fontId="1" fillId="0" borderId="0" xfId="0" applyFont="1" applyFill="1" applyBorder="1" applyAlignment="1" applyProtection="1">
      <alignment vertical="center" wrapText="1"/>
      <protection/>
    </xf>
    <xf numFmtId="0" fontId="20" fillId="0" borderId="0" xfId="0" applyFont="1" applyFill="1" applyAlignment="1" applyProtection="1">
      <alignment horizontal="center" vertical="center" wrapText="1"/>
      <protection/>
    </xf>
    <xf numFmtId="0" fontId="0" fillId="0" borderId="0" xfId="0" applyAlignment="1" applyProtection="1">
      <alignment/>
      <protection/>
    </xf>
    <xf numFmtId="0" fontId="16" fillId="0" borderId="0" xfId="0" applyFont="1" applyFill="1" applyAlignment="1">
      <alignment vertical="center" wrapText="1"/>
    </xf>
    <xf numFmtId="0" fontId="21" fillId="0" borderId="0" xfId="0" applyFont="1" applyFill="1" applyAlignment="1" applyProtection="1">
      <alignment vertical="center" wrapText="1"/>
      <protection/>
    </xf>
    <xf numFmtId="0" fontId="4" fillId="0" borderId="0" xfId="0" applyFont="1" applyFill="1" applyAlignment="1">
      <alignment horizontal="left"/>
    </xf>
    <xf numFmtId="0" fontId="0" fillId="0" borderId="0" xfId="0" applyFont="1" applyFill="1" applyBorder="1" applyAlignment="1" applyProtection="1">
      <alignment vertical="top" wrapText="1"/>
      <protection/>
    </xf>
    <xf numFmtId="0" fontId="9" fillId="0" borderId="0" xfId="0" applyFont="1" applyFill="1" applyBorder="1" applyAlignment="1" applyProtection="1">
      <alignment vertical="top" wrapText="1"/>
      <protection/>
    </xf>
    <xf numFmtId="0" fontId="18" fillId="0" borderId="0" xfId="0" applyFont="1" applyFill="1" applyAlignment="1">
      <alignment vertical="center" wrapText="1"/>
    </xf>
    <xf numFmtId="0" fontId="5" fillId="0" borderId="31" xfId="0" applyFont="1" applyBorder="1" applyAlignment="1" applyProtection="1">
      <alignment/>
      <protection locked="0"/>
    </xf>
    <xf numFmtId="0" fontId="5" fillId="0" borderId="15" xfId="0" applyFont="1" applyBorder="1" applyAlignment="1" applyProtection="1">
      <alignment/>
      <protection locked="0"/>
    </xf>
    <xf numFmtId="0" fontId="5" fillId="0" borderId="32" xfId="0" applyFont="1" applyBorder="1" applyAlignment="1" applyProtection="1">
      <alignment/>
      <protection/>
    </xf>
    <xf numFmtId="0" fontId="5" fillId="0" borderId="0" xfId="0" applyFont="1" applyBorder="1" applyAlignment="1" applyProtection="1">
      <alignment/>
      <protection locked="0"/>
    </xf>
    <xf numFmtId="0" fontId="0" fillId="3" borderId="13" xfId="0" applyFont="1" applyFill="1" applyBorder="1" applyAlignment="1" applyProtection="1">
      <alignment/>
      <protection locked="0"/>
    </xf>
    <xf numFmtId="0" fontId="0" fillId="0" borderId="0" xfId="0" applyAlignment="1">
      <alignment horizontal="center" wrapText="1"/>
    </xf>
    <xf numFmtId="0" fontId="0" fillId="0" borderId="0" xfId="0" applyAlignment="1">
      <alignment horizontal="center"/>
    </xf>
    <xf numFmtId="0" fontId="0" fillId="0" borderId="0" xfId="0" applyAlignment="1">
      <alignment horizontal="left"/>
    </xf>
    <xf numFmtId="0" fontId="24" fillId="0" borderId="0" xfId="0" applyFont="1" applyAlignment="1">
      <alignment horizontal="center"/>
    </xf>
    <xf numFmtId="0" fontId="25" fillId="0" borderId="0" xfId="0" applyFont="1" applyAlignment="1">
      <alignment horizontal="center"/>
    </xf>
    <xf numFmtId="0" fontId="1" fillId="6" borderId="33" xfId="0" applyFont="1" applyFill="1" applyBorder="1" applyAlignment="1" applyProtection="1">
      <alignment horizontal="center" vertical="center" wrapText="1"/>
      <protection/>
    </xf>
    <xf numFmtId="0" fontId="1" fillId="6" borderId="15" xfId="0" applyFont="1" applyFill="1" applyBorder="1" applyAlignment="1" applyProtection="1">
      <alignment horizontal="center" vertical="center" wrapText="1"/>
      <protection/>
    </xf>
    <xf numFmtId="0" fontId="11" fillId="0" borderId="34" xfId="0" applyFont="1" applyFill="1" applyBorder="1" applyAlignment="1" applyProtection="1">
      <alignment horizontal="center" vertical="center" wrapText="1"/>
      <protection/>
    </xf>
    <xf numFmtId="0" fontId="11" fillId="0" borderId="35" xfId="0" applyFont="1" applyFill="1" applyBorder="1" applyAlignment="1" applyProtection="1">
      <alignment horizontal="center" vertical="center" wrapText="1"/>
      <protection/>
    </xf>
    <xf numFmtId="0" fontId="11" fillId="0" borderId="34" xfId="0" applyFont="1" applyBorder="1" applyAlignment="1" applyProtection="1">
      <alignment horizontal="center" vertical="center" wrapText="1"/>
      <protection/>
    </xf>
    <xf numFmtId="0" fontId="11" fillId="0" borderId="35" xfId="0" applyFont="1" applyBorder="1" applyAlignment="1" applyProtection="1">
      <alignment horizontal="center" vertical="center" wrapText="1"/>
      <protection/>
    </xf>
    <xf numFmtId="0" fontId="11" fillId="0" borderId="36" xfId="0" applyFont="1" applyBorder="1" applyAlignment="1" applyProtection="1">
      <alignment horizontal="center" vertical="center" wrapText="1"/>
      <protection/>
    </xf>
    <xf numFmtId="0" fontId="5" fillId="0" borderId="37" xfId="0" applyFont="1" applyBorder="1" applyAlignment="1" applyProtection="1">
      <alignment horizontal="center"/>
      <protection locked="0"/>
    </xf>
    <xf numFmtId="0" fontId="5" fillId="0" borderId="31" xfId="0" applyFont="1" applyBorder="1" applyAlignment="1" applyProtection="1">
      <alignment horizontal="center"/>
      <protection locked="0"/>
    </xf>
    <xf numFmtId="0" fontId="5" fillId="0" borderId="38" xfId="0" applyFont="1" applyBorder="1" applyAlignment="1" applyProtection="1">
      <alignment horizontal="center"/>
      <protection locked="0"/>
    </xf>
    <xf numFmtId="0" fontId="5" fillId="0" borderId="33" xfId="0" applyFont="1" applyBorder="1" applyAlignment="1" applyProtection="1">
      <alignment horizontal="center"/>
      <protection locked="0"/>
    </xf>
    <xf numFmtId="0" fontId="5" fillId="0" borderId="15" xfId="0" applyFont="1" applyBorder="1" applyAlignment="1" applyProtection="1">
      <alignment horizontal="center"/>
      <protection locked="0"/>
    </xf>
    <xf numFmtId="0" fontId="5" fillId="0" borderId="39" xfId="0" applyFont="1" applyBorder="1" applyAlignment="1" applyProtection="1">
      <alignment horizontal="center"/>
      <protection locked="0"/>
    </xf>
    <xf numFmtId="0" fontId="5" fillId="0" borderId="40" xfId="0" applyFont="1" applyBorder="1" applyAlignment="1" applyProtection="1">
      <alignment horizontal="center"/>
      <protection locked="0"/>
    </xf>
    <xf numFmtId="0" fontId="5" fillId="0" borderId="41" xfId="0" applyFont="1" applyBorder="1" applyAlignment="1" applyProtection="1">
      <alignment horizontal="center"/>
      <protection locked="0"/>
    </xf>
    <xf numFmtId="0" fontId="5" fillId="0" borderId="42" xfId="0" applyFont="1" applyBorder="1" applyAlignment="1" applyProtection="1">
      <alignment horizontal="center"/>
      <protection locked="0"/>
    </xf>
    <xf numFmtId="0" fontId="5" fillId="4" borderId="43" xfId="0" applyFont="1" applyFill="1" applyBorder="1" applyAlignment="1" applyProtection="1">
      <alignment horizontal="center" vertical="center" wrapText="1"/>
      <protection/>
    </xf>
    <xf numFmtId="0" fontId="5" fillId="4" borderId="26" xfId="0" applyFont="1" applyFill="1" applyBorder="1" applyAlignment="1" applyProtection="1">
      <alignment horizontal="center" vertical="center" wrapText="1"/>
      <protection/>
    </xf>
    <xf numFmtId="0" fontId="5" fillId="4" borderId="27" xfId="0" applyFont="1" applyFill="1" applyBorder="1" applyAlignment="1" applyProtection="1">
      <alignment horizontal="center" vertical="center" wrapText="1"/>
      <protection/>
    </xf>
    <xf numFmtId="0" fontId="17" fillId="2" borderId="1" xfId="0" applyFont="1" applyFill="1" applyBorder="1" applyAlignment="1" applyProtection="1">
      <alignment horizontal="center" vertical="center" wrapText="1"/>
      <protection/>
    </xf>
    <xf numFmtId="0" fontId="17" fillId="2" borderId="0" xfId="0" applyFont="1" applyFill="1" applyBorder="1" applyAlignment="1" applyProtection="1">
      <alignment horizontal="center" vertical="center" wrapText="1"/>
      <protection/>
    </xf>
    <xf numFmtId="0" fontId="17" fillId="2" borderId="44" xfId="0" applyFont="1" applyFill="1" applyBorder="1" applyAlignment="1" applyProtection="1">
      <alignment horizontal="center" vertical="center" wrapText="1"/>
      <protection/>
    </xf>
    <xf numFmtId="0" fontId="19" fillId="7" borderId="45" xfId="0" applyFont="1" applyFill="1" applyBorder="1" applyAlignment="1" applyProtection="1">
      <alignment horizontal="center" vertical="center" wrapText="1"/>
      <protection/>
    </xf>
    <xf numFmtId="0" fontId="19" fillId="7" borderId="46" xfId="0" applyFont="1" applyFill="1" applyBorder="1" applyAlignment="1" applyProtection="1">
      <alignment horizontal="center" vertical="center" wrapText="1"/>
      <protection/>
    </xf>
    <xf numFmtId="0" fontId="19" fillId="7" borderId="47" xfId="0" applyFont="1" applyFill="1" applyBorder="1" applyAlignment="1" applyProtection="1">
      <alignment horizontal="center" vertical="center" wrapText="1"/>
      <protection/>
    </xf>
    <xf numFmtId="0" fontId="0" fillId="0" borderId="48" xfId="0" applyBorder="1" applyAlignment="1" applyProtection="1">
      <alignment horizontal="left"/>
      <protection/>
    </xf>
    <xf numFmtId="0" fontId="0" fillId="0" borderId="15" xfId="0" applyBorder="1" applyAlignment="1" applyProtection="1">
      <alignment horizontal="left"/>
      <protection/>
    </xf>
    <xf numFmtId="0" fontId="0" fillId="0" borderId="33" xfId="0" applyBorder="1" applyAlignment="1" applyProtection="1">
      <alignment horizontal="center" vertical="center"/>
      <protection/>
    </xf>
    <xf numFmtId="0" fontId="0" fillId="0" borderId="9" xfId="0" applyBorder="1" applyAlignment="1" applyProtection="1">
      <alignment horizontal="center" vertical="center"/>
      <protection/>
    </xf>
    <xf numFmtId="0" fontId="7" fillId="4" borderId="43" xfId="0" applyFont="1" applyFill="1" applyBorder="1" applyAlignment="1" applyProtection="1">
      <alignment horizontal="left" vertical="center" wrapText="1"/>
      <protection/>
    </xf>
    <xf numFmtId="0" fontId="7" fillId="4" borderId="26" xfId="0" applyFont="1" applyFill="1" applyBorder="1" applyAlignment="1" applyProtection="1">
      <alignment horizontal="left" vertical="center" wrapText="1"/>
      <protection/>
    </xf>
    <xf numFmtId="0" fontId="7" fillId="4" borderId="27" xfId="0" applyFont="1" applyFill="1" applyBorder="1" applyAlignment="1" applyProtection="1">
      <alignment horizontal="left" vertical="center" wrapText="1"/>
      <protection/>
    </xf>
    <xf numFmtId="0" fontId="9" fillId="8" borderId="8" xfId="0" applyFont="1" applyFill="1" applyBorder="1" applyAlignment="1" applyProtection="1">
      <alignment horizontal="center" vertical="top" wrapText="1"/>
      <protection/>
    </xf>
    <xf numFmtId="0" fontId="9" fillId="8" borderId="0" xfId="0" applyFont="1" applyFill="1" applyBorder="1" applyAlignment="1" applyProtection="1">
      <alignment horizontal="center" vertical="top" wrapText="1"/>
      <protection/>
    </xf>
    <xf numFmtId="0" fontId="17" fillId="2" borderId="49" xfId="0" applyFont="1" applyFill="1" applyBorder="1" applyAlignment="1" applyProtection="1">
      <alignment horizontal="center" vertical="center" wrapText="1"/>
      <protection/>
    </xf>
    <xf numFmtId="0" fontId="17" fillId="2" borderId="50" xfId="0" applyFont="1" applyFill="1" applyBorder="1" applyAlignment="1" applyProtection="1">
      <alignment horizontal="center" vertical="center" wrapText="1"/>
      <protection/>
    </xf>
    <xf numFmtId="0" fontId="17" fillId="2" borderId="51" xfId="0" applyFont="1" applyFill="1" applyBorder="1" applyAlignment="1" applyProtection="1">
      <alignment horizontal="center" vertical="center" wrapText="1"/>
      <protection/>
    </xf>
    <xf numFmtId="0" fontId="17" fillId="2" borderId="52" xfId="0" applyFont="1" applyFill="1" applyBorder="1" applyAlignment="1" applyProtection="1">
      <alignment horizontal="center" vertical="center" wrapText="1"/>
      <protection/>
    </xf>
    <xf numFmtId="0" fontId="17" fillId="2" borderId="16" xfId="0" applyFont="1" applyFill="1" applyBorder="1" applyAlignment="1" applyProtection="1">
      <alignment horizontal="center" vertical="center" wrapText="1"/>
      <protection/>
    </xf>
    <xf numFmtId="0" fontId="0" fillId="0" borderId="48" xfId="0" applyBorder="1" applyAlignment="1" applyProtection="1">
      <alignment horizontal="left" vertical="center" wrapText="1"/>
      <protection/>
    </xf>
    <xf numFmtId="0" fontId="0" fillId="0" borderId="15" xfId="0" applyBorder="1" applyAlignment="1" applyProtection="1">
      <alignment horizontal="left" vertical="center" wrapText="1"/>
      <protection/>
    </xf>
    <xf numFmtId="0" fontId="9" fillId="8" borderId="0" xfId="0" applyFont="1" applyFill="1" applyBorder="1" applyAlignment="1" applyProtection="1">
      <alignment horizontal="center" vertical="center" wrapText="1"/>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114300</xdr:rowOff>
    </xdr:from>
    <xdr:to>
      <xdr:col>8</xdr:col>
      <xdr:colOff>381000</xdr:colOff>
      <xdr:row>56</xdr:row>
      <xdr:rowOff>123825</xdr:rowOff>
    </xdr:to>
    <xdr:grpSp>
      <xdr:nvGrpSpPr>
        <xdr:cNvPr id="1" name="Group 2"/>
        <xdr:cNvGrpSpPr>
          <a:grpSpLocks/>
        </xdr:cNvGrpSpPr>
      </xdr:nvGrpSpPr>
      <xdr:grpSpPr>
        <a:xfrm>
          <a:off x="76200" y="609600"/>
          <a:ext cx="5181600" cy="8591550"/>
          <a:chOff x="1080" y="2469"/>
          <a:chExt cx="8160" cy="13538"/>
        </a:xfrm>
        <a:solidFill>
          <a:srgbClr val="FFFFFF"/>
        </a:solidFill>
      </xdr:grpSpPr>
      <xdr:grpSp>
        <xdr:nvGrpSpPr>
          <xdr:cNvPr id="2" name="Group 3"/>
          <xdr:cNvGrpSpPr>
            <a:grpSpLocks/>
          </xdr:cNvGrpSpPr>
        </xdr:nvGrpSpPr>
        <xdr:grpSpPr>
          <a:xfrm>
            <a:off x="4020" y="13127"/>
            <a:ext cx="4859" cy="2880"/>
            <a:chOff x="3780" y="13140"/>
            <a:chExt cx="4860" cy="2880"/>
          </a:xfrm>
          <a:solidFill>
            <a:srgbClr val="FFFFFF"/>
          </a:solidFill>
        </xdr:grpSpPr>
      </xdr:grpSp>
      <xdr:sp>
        <xdr:nvSpPr>
          <xdr:cNvPr id="13" name="AutoShape 14"/>
          <xdr:cNvSpPr>
            <a:spLocks/>
          </xdr:cNvSpPr>
        </xdr:nvSpPr>
        <xdr:spPr>
          <a:xfrm flipH="1">
            <a:off x="2400" y="4886"/>
            <a:ext cx="1261"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4" name="AutoShape 15"/>
          <xdr:cNvSpPr>
            <a:spLocks/>
          </xdr:cNvSpPr>
        </xdr:nvSpPr>
        <xdr:spPr>
          <a:xfrm>
            <a:off x="2400" y="4886"/>
            <a:ext cx="0" cy="9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 name="AutoShape 16"/>
          <xdr:cNvSpPr>
            <a:spLocks/>
          </xdr:cNvSpPr>
        </xdr:nvSpPr>
        <xdr:spPr>
          <a:xfrm>
            <a:off x="6360" y="5424"/>
            <a:ext cx="0" cy="359"/>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16" name="Group 17"/>
          <xdr:cNvGrpSpPr>
            <a:grpSpLocks/>
          </xdr:cNvGrpSpPr>
        </xdr:nvGrpSpPr>
        <xdr:grpSpPr>
          <a:xfrm>
            <a:off x="4740" y="8087"/>
            <a:ext cx="4500" cy="4897"/>
            <a:chOff x="4500" y="8100"/>
            <a:chExt cx="4500" cy="4898"/>
          </a:xfrm>
          <a:solidFill>
            <a:srgbClr val="FFFFFF"/>
          </a:solidFill>
        </xdr:grpSpPr>
        <xdr:grpSp>
          <xdr:nvGrpSpPr>
            <xdr:cNvPr id="17" name="Group 18"/>
            <xdr:cNvGrpSpPr>
              <a:grpSpLocks/>
            </xdr:cNvGrpSpPr>
          </xdr:nvGrpSpPr>
          <xdr:grpSpPr>
            <a:xfrm>
              <a:off x="4500" y="8100"/>
              <a:ext cx="4500" cy="4320"/>
              <a:chOff x="4500" y="8100"/>
              <a:chExt cx="4500" cy="4320"/>
            </a:xfrm>
            <a:solidFill>
              <a:srgbClr val="FFFFFF"/>
            </a:solidFill>
          </xdr:grpSpPr>
          <xdr:grpSp>
            <xdr:nvGrpSpPr>
              <xdr:cNvPr id="22" name="Group 23"/>
              <xdr:cNvGrpSpPr>
                <a:grpSpLocks/>
              </xdr:cNvGrpSpPr>
            </xdr:nvGrpSpPr>
            <xdr:grpSpPr>
              <a:xfrm>
                <a:off x="7920" y="8499"/>
                <a:ext cx="1080" cy="3600"/>
                <a:chOff x="7920" y="8678"/>
                <a:chExt cx="1080" cy="3600"/>
              </a:xfrm>
              <a:solidFill>
                <a:srgbClr val="FFFFFF"/>
              </a:solidFill>
            </xdr:grpSpPr>
            <xdr:sp>
              <xdr:nvSpPr>
                <xdr:cNvPr id="23" name="AutoShape 24"/>
                <xdr:cNvSpPr>
                  <a:spLocks/>
                </xdr:cNvSpPr>
              </xdr:nvSpPr>
              <xdr:spPr>
                <a:xfrm>
                  <a:off x="7920" y="12278"/>
                  <a:ext cx="108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4" name="AutoShape 25"/>
                <xdr:cNvSpPr>
                  <a:spLocks/>
                </xdr:cNvSpPr>
              </xdr:nvSpPr>
              <xdr:spPr>
                <a:xfrm flipV="1">
                  <a:off x="9000" y="8678"/>
                  <a:ext cx="0" cy="3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5" name="AutoShape 26"/>
                <xdr:cNvSpPr>
                  <a:spLocks/>
                </xdr:cNvSpPr>
              </xdr:nvSpPr>
              <xdr:spPr>
                <a:xfrm flipH="1">
                  <a:off x="7920" y="8678"/>
                  <a:ext cx="108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grpSp>
        </xdr:grpSp>
        <xdr:sp>
          <xdr:nvSpPr>
            <xdr:cNvPr id="26" name="AutoShape 27"/>
            <xdr:cNvSpPr>
              <a:spLocks/>
            </xdr:cNvSpPr>
          </xdr:nvSpPr>
          <xdr:spPr>
            <a:xfrm>
              <a:off x="6300" y="12420"/>
              <a:ext cx="0" cy="578"/>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grpSp>
    </xdr:grpSp>
    <xdr:clientData/>
  </xdr:twoCellAnchor>
  <xdr:twoCellAnchor>
    <xdr:from>
      <xdr:col>8</xdr:col>
      <xdr:colOff>333375</xdr:colOff>
      <xdr:row>58</xdr:row>
      <xdr:rowOff>95250</xdr:rowOff>
    </xdr:from>
    <xdr:to>
      <xdr:col>9</xdr:col>
      <xdr:colOff>590550</xdr:colOff>
      <xdr:row>61</xdr:row>
      <xdr:rowOff>142875</xdr:rowOff>
    </xdr:to>
    <xdr:pic>
      <xdr:nvPicPr>
        <xdr:cNvPr id="27" name="Picture 28"/>
        <xdr:cNvPicPr preferRelativeResize="1">
          <a:picLocks noChangeAspect="1"/>
        </xdr:cNvPicPr>
      </xdr:nvPicPr>
      <xdr:blipFill>
        <a:blip r:embed="rId1"/>
        <a:stretch>
          <a:fillRect/>
        </a:stretch>
      </xdr:blipFill>
      <xdr:spPr>
        <a:xfrm>
          <a:off x="5210175" y="9496425"/>
          <a:ext cx="866775" cy="533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35</xdr:row>
      <xdr:rowOff>57150</xdr:rowOff>
    </xdr:from>
    <xdr:to>
      <xdr:col>5</xdr:col>
      <xdr:colOff>19050</xdr:colOff>
      <xdr:row>38</xdr:row>
      <xdr:rowOff>76200</xdr:rowOff>
    </xdr:to>
    <xdr:pic>
      <xdr:nvPicPr>
        <xdr:cNvPr id="1" name="Picture 2"/>
        <xdr:cNvPicPr preferRelativeResize="1">
          <a:picLocks noChangeAspect="1"/>
        </xdr:cNvPicPr>
      </xdr:nvPicPr>
      <xdr:blipFill>
        <a:blip r:embed="rId1"/>
        <a:stretch>
          <a:fillRect/>
        </a:stretch>
      </xdr:blipFill>
      <xdr:spPr>
        <a:xfrm>
          <a:off x="4543425" y="10906125"/>
          <a:ext cx="847725"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62"/>
  <sheetViews>
    <sheetView showGridLines="0" tabSelected="1" workbookViewId="0" topLeftCell="A1">
      <selection activeCell="A1" sqref="A1:J1"/>
    </sheetView>
  </sheetViews>
  <sheetFormatPr defaultColWidth="9.140625" defaultRowHeight="12.75"/>
  <sheetData>
    <row r="1" spans="1:10" ht="18">
      <c r="A1" s="85" t="s">
        <v>26</v>
      </c>
      <c r="B1" s="85"/>
      <c r="C1" s="85"/>
      <c r="D1" s="85"/>
      <c r="E1" s="85"/>
      <c r="F1" s="85"/>
      <c r="G1" s="85"/>
      <c r="H1" s="85"/>
      <c r="I1" s="85"/>
      <c r="J1" s="85"/>
    </row>
    <row r="2" ht="5.25" customHeight="1"/>
    <row r="3" spans="1:10" ht="15.75">
      <c r="A3" s="86" t="s">
        <v>27</v>
      </c>
      <c r="B3" s="86"/>
      <c r="C3" s="86"/>
      <c r="D3" s="86"/>
      <c r="E3" s="86"/>
      <c r="F3" s="86"/>
      <c r="G3" s="86"/>
      <c r="H3" s="86"/>
      <c r="I3" s="86"/>
      <c r="J3" s="86"/>
    </row>
    <row r="22" spans="3:10" ht="12.75" customHeight="1">
      <c r="C22" s="76"/>
      <c r="D22" s="76"/>
      <c r="E22" s="76"/>
      <c r="F22" s="76"/>
      <c r="G22" s="76"/>
      <c r="H22" s="76"/>
      <c r="I22" s="76"/>
      <c r="J22" s="76"/>
    </row>
    <row r="23" spans="3:10" ht="12.75" customHeight="1">
      <c r="C23" s="76"/>
      <c r="D23" s="76"/>
      <c r="E23" s="76"/>
      <c r="F23" s="76"/>
      <c r="G23" s="76"/>
      <c r="H23" s="76"/>
      <c r="I23" s="76"/>
      <c r="J23" s="76"/>
    </row>
    <row r="24" spans="3:10" ht="12.75" customHeight="1">
      <c r="C24" s="76"/>
      <c r="D24" s="76"/>
      <c r="E24" s="76"/>
      <c r="F24" s="76"/>
      <c r="G24" s="76"/>
      <c r="H24" s="76"/>
      <c r="I24" s="76"/>
      <c r="J24" s="76"/>
    </row>
    <row r="25" spans="3:10" ht="12.75" customHeight="1">
      <c r="C25" s="76"/>
      <c r="D25" s="76"/>
      <c r="E25" s="76"/>
      <c r="F25" s="76"/>
      <c r="G25" s="76"/>
      <c r="H25" s="76"/>
      <c r="I25" s="76"/>
      <c r="J25" s="76"/>
    </row>
    <row r="59" spans="4:8" ht="12.75">
      <c r="D59" s="82" t="s">
        <v>28</v>
      </c>
      <c r="E59" s="83"/>
      <c r="F59" s="83"/>
      <c r="G59" s="83"/>
      <c r="H59" s="83"/>
    </row>
    <row r="60" spans="4:8" ht="12.75">
      <c r="D60" s="83"/>
      <c r="E60" s="83"/>
      <c r="F60" s="83"/>
      <c r="G60" s="83"/>
      <c r="H60" s="83"/>
    </row>
    <row r="61" spans="4:8" ht="12.75">
      <c r="D61" s="83"/>
      <c r="E61" s="83"/>
      <c r="F61" s="83"/>
      <c r="G61" s="83"/>
      <c r="H61" s="83"/>
    </row>
    <row r="62" spans="1:8" ht="12.75">
      <c r="A62" s="84" t="s">
        <v>31</v>
      </c>
      <c r="B62" s="84"/>
      <c r="C62" s="84"/>
      <c r="D62" s="83"/>
      <c r="E62" s="83"/>
      <c r="F62" s="83"/>
      <c r="G62" s="83"/>
      <c r="H62" s="83"/>
    </row>
  </sheetData>
  <sheetProtection password="E947" sheet="1" objects="1" scenarios="1" selectLockedCells="1"/>
  <mergeCells count="4">
    <mergeCell ref="D59:H62"/>
    <mergeCell ref="A62:C62"/>
    <mergeCell ref="A1:J1"/>
    <mergeCell ref="A3:J3"/>
  </mergeCells>
  <printOptions/>
  <pageMargins left="0.75" right="0.75" top="1" bottom="1" header="0.5" footer="0.5"/>
  <pageSetup fitToHeight="1" fitToWidth="1" horizontalDpi="600" verticalDpi="600" orientation="portrait" paperSize="9" scale="8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O38"/>
  <sheetViews>
    <sheetView showGridLines="0" workbookViewId="0" topLeftCell="A1">
      <selection activeCell="B3" sqref="B3:E3"/>
    </sheetView>
  </sheetViews>
  <sheetFormatPr defaultColWidth="9.140625" defaultRowHeight="12.75"/>
  <cols>
    <col min="1" max="1" width="41.00390625" style="0" customWidth="1"/>
    <col min="2" max="3" width="12.8515625" style="0" customWidth="1"/>
    <col min="4" max="4" width="12.8515625" style="0" hidden="1" customWidth="1"/>
    <col min="5" max="5" width="14.140625" style="0" customWidth="1"/>
    <col min="6" max="6" width="14.140625" style="0" hidden="1" customWidth="1"/>
    <col min="7" max="7" width="19.7109375" style="0" hidden="1" customWidth="1"/>
    <col min="8" max="8" width="13.57421875" style="0" customWidth="1"/>
  </cols>
  <sheetData>
    <row r="1" spans="1:9" ht="37.5" customHeight="1">
      <c r="A1" s="87" t="s">
        <v>21</v>
      </c>
      <c r="B1" s="88"/>
      <c r="C1" s="88"/>
      <c r="D1" s="88"/>
      <c r="E1" s="88"/>
      <c r="F1" s="13"/>
      <c r="G1" s="68"/>
      <c r="H1" s="68"/>
      <c r="I1" s="54"/>
    </row>
    <row r="2" spans="1:8" ht="13.5" customHeight="1" thickBot="1">
      <c r="A2" s="2"/>
      <c r="B2" s="2"/>
      <c r="C2" s="2"/>
      <c r="D2" s="2"/>
      <c r="E2" s="2"/>
      <c r="F2" s="2"/>
      <c r="G2" s="2"/>
      <c r="H2" s="2"/>
    </row>
    <row r="3" spans="1:15" ht="12.75" customHeight="1">
      <c r="A3" s="9" t="s">
        <v>3</v>
      </c>
      <c r="B3" s="94"/>
      <c r="C3" s="95"/>
      <c r="D3" s="95"/>
      <c r="E3" s="96"/>
      <c r="F3" s="77"/>
      <c r="G3" s="77"/>
      <c r="H3" s="80"/>
      <c r="J3" s="71"/>
      <c r="K3" s="71"/>
      <c r="L3" s="71"/>
      <c r="M3" s="71"/>
      <c r="N3" s="71"/>
      <c r="O3" s="71"/>
    </row>
    <row r="4" spans="1:15" ht="12.75" customHeight="1">
      <c r="A4" s="11" t="s">
        <v>0</v>
      </c>
      <c r="B4" s="97"/>
      <c r="C4" s="98"/>
      <c r="D4" s="98"/>
      <c r="E4" s="99"/>
      <c r="F4" s="78"/>
      <c r="G4" s="78"/>
      <c r="H4" s="80"/>
      <c r="J4" s="71"/>
      <c r="K4" s="71"/>
      <c r="L4" s="71"/>
      <c r="M4" s="71"/>
      <c r="N4" s="71"/>
      <c r="O4" s="71"/>
    </row>
    <row r="5" spans="1:15" ht="12.75" customHeight="1">
      <c r="A5" s="10" t="s">
        <v>1</v>
      </c>
      <c r="B5" s="97"/>
      <c r="C5" s="98"/>
      <c r="D5" s="98"/>
      <c r="E5" s="99"/>
      <c r="F5" s="78"/>
      <c r="G5" s="78"/>
      <c r="H5" s="80"/>
      <c r="J5" s="71"/>
      <c r="K5" s="71"/>
      <c r="L5" s="71"/>
      <c r="M5" s="71"/>
      <c r="N5" s="71"/>
      <c r="O5" s="71"/>
    </row>
    <row r="6" spans="1:15" ht="12.75" customHeight="1" thickBot="1">
      <c r="A6" s="79" t="s">
        <v>2</v>
      </c>
      <c r="B6" s="100"/>
      <c r="C6" s="101"/>
      <c r="D6" s="101"/>
      <c r="E6" s="102"/>
      <c r="F6" s="78"/>
      <c r="G6" s="78"/>
      <c r="H6" s="80"/>
      <c r="J6" s="71"/>
      <c r="K6" s="71"/>
      <c r="L6" s="71"/>
      <c r="M6" s="71"/>
      <c r="N6" s="71"/>
      <c r="O6" s="71"/>
    </row>
    <row r="7" spans="1:8" ht="13.5" thickBot="1">
      <c r="A7" s="2"/>
      <c r="B7" s="2"/>
      <c r="C7" s="2"/>
      <c r="D7" s="2"/>
      <c r="E7" s="2"/>
      <c r="F7" s="2"/>
      <c r="G7" s="2"/>
      <c r="H7" s="2"/>
    </row>
    <row r="8" spans="1:8" ht="51" customHeight="1" thickTop="1">
      <c r="A8" s="103" t="s">
        <v>20</v>
      </c>
      <c r="B8" s="104"/>
      <c r="C8" s="104"/>
      <c r="D8" s="104"/>
      <c r="E8" s="105"/>
      <c r="F8" s="46"/>
      <c r="G8" s="47"/>
      <c r="H8" s="2"/>
    </row>
    <row r="9" spans="1:9" ht="46.5" customHeight="1">
      <c r="A9" s="24" t="s">
        <v>9</v>
      </c>
      <c r="B9" s="17" t="s">
        <v>13</v>
      </c>
      <c r="C9" s="18" t="s">
        <v>34</v>
      </c>
      <c r="D9" s="28" t="s">
        <v>16</v>
      </c>
      <c r="E9" s="41" t="s">
        <v>14</v>
      </c>
      <c r="F9" s="29" t="s">
        <v>22</v>
      </c>
      <c r="G9" s="30" t="s">
        <v>19</v>
      </c>
      <c r="H9" s="2"/>
      <c r="I9" s="2"/>
    </row>
    <row r="10" spans="1:9" ht="40.5" customHeight="1">
      <c r="A10" s="89" t="s">
        <v>10</v>
      </c>
      <c r="B10" s="16" t="s">
        <v>15</v>
      </c>
      <c r="C10" s="42"/>
      <c r="D10" s="43">
        <f>C10*13</f>
        <v>0</v>
      </c>
      <c r="E10" s="44"/>
      <c r="F10" s="25">
        <f>IF((E10="")*AND(C10&lt;&gt;""),"?",(E10*0.3)+E10)</f>
        <v>0</v>
      </c>
      <c r="G10" s="26">
        <f aca="true" t="shared" si="0" ref="G10:G15">(F10*D10)</f>
        <v>0</v>
      </c>
      <c r="H10" s="69">
        <f aca="true" t="shared" si="1" ref="H10:H15">IF((E10="")*AND(C10&lt;&gt;""),"SFP?","")</f>
      </c>
      <c r="I10" s="2"/>
    </row>
    <row r="11" spans="1:9" ht="40.5" customHeight="1">
      <c r="A11" s="90"/>
      <c r="B11" s="16" t="s">
        <v>29</v>
      </c>
      <c r="C11" s="42"/>
      <c r="D11" s="43">
        <f>C11*8</f>
        <v>0</v>
      </c>
      <c r="E11" s="44"/>
      <c r="F11" s="25">
        <f>IF((E11="")*AND(C11&lt;&gt;""),"?",(E11*0.3)+E11)</f>
        <v>0</v>
      </c>
      <c r="G11" s="26">
        <f t="shared" si="0"/>
        <v>0</v>
      </c>
      <c r="H11" s="69">
        <f t="shared" si="1"/>
      </c>
      <c r="I11" s="2"/>
    </row>
    <row r="12" spans="1:9" ht="42" customHeight="1">
      <c r="A12" s="91" t="s">
        <v>11</v>
      </c>
      <c r="B12" s="19" t="s">
        <v>15</v>
      </c>
      <c r="C12" s="42"/>
      <c r="D12" s="43">
        <f>C12*13</f>
        <v>0</v>
      </c>
      <c r="E12" s="44"/>
      <c r="F12" s="25">
        <f>IF((E12="")*AND(C12&lt;&gt;""),"?",(E12*0.3)+E12)</f>
        <v>0</v>
      </c>
      <c r="G12" s="26">
        <f t="shared" si="0"/>
        <v>0</v>
      </c>
      <c r="H12" s="69">
        <f t="shared" si="1"/>
      </c>
      <c r="I12" s="2"/>
    </row>
    <row r="13" spans="1:9" ht="42" customHeight="1">
      <c r="A13" s="92"/>
      <c r="B13" s="16" t="s">
        <v>29</v>
      </c>
      <c r="C13" s="42"/>
      <c r="D13" s="43">
        <f>C13*8</f>
        <v>0</v>
      </c>
      <c r="E13" s="44"/>
      <c r="F13" s="25">
        <f>IF((E13="")*AND(C13&lt;&gt;""),"?",(E13*0.3)+E13)</f>
        <v>0</v>
      </c>
      <c r="G13" s="26">
        <f t="shared" si="0"/>
        <v>0</v>
      </c>
      <c r="H13" s="69">
        <f t="shared" si="1"/>
      </c>
      <c r="I13" s="2"/>
    </row>
    <row r="14" spans="1:9" ht="42" customHeight="1">
      <c r="A14" s="91" t="s">
        <v>12</v>
      </c>
      <c r="B14" s="20" t="s">
        <v>15</v>
      </c>
      <c r="C14" s="42"/>
      <c r="D14" s="43">
        <f>C14*13</f>
        <v>0</v>
      </c>
      <c r="E14" s="44"/>
      <c r="F14" s="25">
        <f>IF((E14="")*AND(C14&lt;&gt;""),"?",(E14*0.15)+E14)</f>
        <v>0</v>
      </c>
      <c r="G14" s="26">
        <f t="shared" si="0"/>
        <v>0</v>
      </c>
      <c r="H14" s="69">
        <f t="shared" si="1"/>
      </c>
      <c r="I14" s="2"/>
    </row>
    <row r="15" spans="1:9" ht="41.25" customHeight="1" thickBot="1">
      <c r="A15" s="93"/>
      <c r="B15" s="39" t="s">
        <v>29</v>
      </c>
      <c r="C15" s="42"/>
      <c r="D15" s="45">
        <f>C15*8</f>
        <v>0</v>
      </c>
      <c r="E15" s="44"/>
      <c r="F15" s="25">
        <f>IF((E15="")*AND(C15&lt;&gt;""),"?",(E15*0.15)+E15)</f>
        <v>0</v>
      </c>
      <c r="G15" s="40">
        <f t="shared" si="0"/>
        <v>0</v>
      </c>
      <c r="H15" s="69">
        <f t="shared" si="1"/>
      </c>
      <c r="I15" s="2"/>
    </row>
    <row r="16" spans="1:9" ht="18" customHeight="1" hidden="1" thickTop="1">
      <c r="A16" s="106" t="s">
        <v>17</v>
      </c>
      <c r="B16" s="107"/>
      <c r="C16" s="108"/>
      <c r="D16" s="35">
        <f>D10+D11+D12+D13+D14+D15</f>
        <v>0</v>
      </c>
      <c r="E16" s="36"/>
      <c r="F16" s="37"/>
      <c r="G16" s="38"/>
      <c r="H16" s="2"/>
      <c r="I16" s="2"/>
    </row>
    <row r="17" spans="1:9" ht="16.5" customHeight="1" hidden="1" thickBot="1">
      <c r="A17" s="121" t="s">
        <v>18</v>
      </c>
      <c r="B17" s="122"/>
      <c r="C17" s="122"/>
      <c r="D17" s="122"/>
      <c r="E17" s="122"/>
      <c r="F17" s="123"/>
      <c r="G17" s="27">
        <f>G10+G11+G12+G13+G14+G15</f>
        <v>0</v>
      </c>
      <c r="H17" s="2"/>
      <c r="I17" s="2"/>
    </row>
    <row r="18" spans="1:9" ht="16.5" customHeight="1" hidden="1" thickBot="1" thickTop="1">
      <c r="A18" s="21"/>
      <c r="B18" s="23"/>
      <c r="C18" s="23"/>
      <c r="D18" s="23"/>
      <c r="E18" s="23"/>
      <c r="F18" s="23"/>
      <c r="G18" s="22"/>
      <c r="H18" s="2"/>
      <c r="I18" s="2"/>
    </row>
    <row r="19" spans="1:9" ht="18" customHeight="1" hidden="1" thickBot="1" thickTop="1">
      <c r="A19" s="124" t="s">
        <v>23</v>
      </c>
      <c r="B19" s="125"/>
      <c r="C19" s="125"/>
      <c r="D19" s="125"/>
      <c r="E19" s="125"/>
      <c r="F19" s="31"/>
      <c r="G19" s="32" t="e">
        <f>G17/D16</f>
        <v>#DIV/0!</v>
      </c>
      <c r="H19" s="2"/>
      <c r="I19" s="2"/>
    </row>
    <row r="20" spans="1:9" ht="14.25" thickBot="1" thickTop="1">
      <c r="A20" s="2"/>
      <c r="B20" s="2"/>
      <c r="C20" s="2"/>
      <c r="D20" s="2"/>
      <c r="E20" s="2"/>
      <c r="F20" s="2"/>
      <c r="G20" s="2"/>
      <c r="H20" s="2"/>
      <c r="I20" s="2"/>
    </row>
    <row r="21" spans="1:14" ht="114" customHeight="1" thickBot="1">
      <c r="A21" s="109" t="s">
        <v>25</v>
      </c>
      <c r="B21" s="110"/>
      <c r="C21" s="110"/>
      <c r="D21" s="110"/>
      <c r="E21" s="111"/>
      <c r="F21" s="64"/>
      <c r="G21" s="65"/>
      <c r="H21" s="72"/>
      <c r="I21" s="72"/>
      <c r="J21" s="72"/>
      <c r="K21" s="72"/>
      <c r="L21" s="72"/>
      <c r="M21" s="72"/>
      <c r="N21" s="70"/>
    </row>
    <row r="22" spans="1:9" ht="13.5" thickBot="1">
      <c r="A22" s="2"/>
      <c r="B22" s="2"/>
      <c r="C22" s="2"/>
      <c r="D22" s="2"/>
      <c r="E22" s="2"/>
      <c r="F22" s="2"/>
      <c r="G22" s="2" t="s">
        <v>32</v>
      </c>
      <c r="H22" s="2"/>
      <c r="I22" s="2"/>
    </row>
    <row r="23" spans="1:9" ht="29.25" customHeight="1" thickTop="1">
      <c r="A23" s="116" t="s">
        <v>8</v>
      </c>
      <c r="B23" s="117"/>
      <c r="C23" s="117"/>
      <c r="D23" s="117"/>
      <c r="E23" s="118"/>
      <c r="F23" s="58"/>
      <c r="G23" s="58"/>
      <c r="H23" s="55"/>
      <c r="I23" s="2"/>
    </row>
    <row r="24" spans="1:9" ht="12.75">
      <c r="A24" s="3"/>
      <c r="B24" s="4"/>
      <c r="C24" s="4"/>
      <c r="D24" s="4"/>
      <c r="E24" s="48"/>
      <c r="F24" s="52"/>
      <c r="G24" s="52"/>
      <c r="H24" s="4"/>
      <c r="I24" s="2"/>
    </row>
    <row r="25" spans="1:9" ht="24" customHeight="1">
      <c r="A25" s="5" t="s">
        <v>6</v>
      </c>
      <c r="B25" s="114"/>
      <c r="C25" s="115"/>
      <c r="D25" s="15"/>
      <c r="E25" s="81"/>
      <c r="F25" s="59"/>
      <c r="G25" s="60"/>
      <c r="H25" s="4"/>
      <c r="I25" s="2"/>
    </row>
    <row r="26" spans="1:10" ht="45" customHeight="1" hidden="1">
      <c r="A26" s="34" t="s">
        <v>24</v>
      </c>
      <c r="B26" s="33"/>
      <c r="C26" s="33"/>
      <c r="D26" s="33"/>
      <c r="E26" s="49" t="e">
        <f>G19</f>
        <v>#DIV/0!</v>
      </c>
      <c r="F26" s="53"/>
      <c r="G26" s="56"/>
      <c r="H26" s="56"/>
      <c r="I26" s="6"/>
      <c r="J26" s="1"/>
    </row>
    <row r="27" spans="1:10" ht="12.75">
      <c r="A27" s="3"/>
      <c r="B27" s="4"/>
      <c r="C27" s="4"/>
      <c r="D27" s="4"/>
      <c r="E27" s="48"/>
      <c r="F27" s="52"/>
      <c r="G27" s="52"/>
      <c r="H27" s="4"/>
      <c r="I27" s="6"/>
      <c r="J27" s="1"/>
    </row>
    <row r="28" spans="1:10" ht="12.75">
      <c r="A28" s="112" t="s">
        <v>4</v>
      </c>
      <c r="B28" s="113"/>
      <c r="C28" s="113"/>
      <c r="D28" s="113"/>
      <c r="E28" s="50" t="e">
        <f>IF(E26&lt;0.8*2.5,1.22*(0.8*2.5-E26)*E25,0)</f>
        <v>#DIV/0!</v>
      </c>
      <c r="F28" s="61"/>
      <c r="G28" s="62"/>
      <c r="H28" s="57"/>
      <c r="I28" s="6"/>
      <c r="J28" s="1"/>
    </row>
    <row r="29" spans="1:10" ht="24.75" customHeight="1">
      <c r="A29" s="126" t="s">
        <v>5</v>
      </c>
      <c r="B29" s="127"/>
      <c r="C29" s="127"/>
      <c r="D29" s="127"/>
      <c r="E29" s="50" t="e">
        <f>IF(E26&gt;0.8*2.5,1.22*(E26-0.8*2.5)*E25,0)</f>
        <v>#DIV/0!</v>
      </c>
      <c r="F29" s="63"/>
      <c r="G29" s="62"/>
      <c r="H29" s="57"/>
      <c r="I29" s="6"/>
      <c r="J29" s="1"/>
    </row>
    <row r="30" spans="1:10" ht="13.5" thickBot="1">
      <c r="A30" s="7"/>
      <c r="B30" s="8"/>
      <c r="C30" s="8"/>
      <c r="D30" s="8"/>
      <c r="E30" s="51"/>
      <c r="F30" s="52"/>
      <c r="G30" s="52"/>
      <c r="H30" s="4"/>
      <c r="I30" s="6"/>
      <c r="J30" s="1"/>
    </row>
    <row r="31" spans="1:10" ht="13.5" thickTop="1">
      <c r="A31" s="4"/>
      <c r="B31" s="4"/>
      <c r="C31" s="4"/>
      <c r="D31" s="4"/>
      <c r="E31" s="4"/>
      <c r="F31" s="4"/>
      <c r="G31" s="4"/>
      <c r="H31" s="4"/>
      <c r="I31" s="6"/>
      <c r="J31" s="1"/>
    </row>
    <row r="32" spans="1:10" ht="31.5" customHeight="1">
      <c r="A32" s="128" t="s">
        <v>7</v>
      </c>
      <c r="B32" s="128"/>
      <c r="C32" s="128"/>
      <c r="D32" s="128"/>
      <c r="E32" s="128"/>
      <c r="F32" s="66"/>
      <c r="G32" s="66"/>
      <c r="H32" s="66"/>
      <c r="I32" s="6"/>
      <c r="J32" s="1"/>
    </row>
    <row r="33" spans="9:10" ht="12.75">
      <c r="I33" s="1"/>
      <c r="J33" s="1"/>
    </row>
    <row r="34" spans="1:9" ht="49.5" customHeight="1">
      <c r="A34" s="119" t="s">
        <v>30</v>
      </c>
      <c r="B34" s="120"/>
      <c r="C34" s="120"/>
      <c r="D34" s="120"/>
      <c r="E34" s="120"/>
      <c r="F34" s="67"/>
      <c r="G34" s="67"/>
      <c r="H34" s="67"/>
      <c r="I34" s="54"/>
    </row>
    <row r="35" spans="1:8" ht="14.25" customHeight="1">
      <c r="A35" s="14"/>
      <c r="B35" s="14"/>
      <c r="C35" s="14"/>
      <c r="D35" s="14"/>
      <c r="E35" s="14"/>
      <c r="F35" s="14"/>
      <c r="G35" s="14"/>
      <c r="H35" s="14"/>
    </row>
    <row r="36" spans="1:8" ht="16.5" customHeight="1">
      <c r="A36" s="74"/>
      <c r="B36" s="74"/>
      <c r="C36" s="74"/>
      <c r="D36" s="74"/>
      <c r="E36" s="75"/>
      <c r="F36" s="75"/>
      <c r="G36" s="75"/>
      <c r="H36" s="75"/>
    </row>
    <row r="37" ht="9" customHeight="1"/>
    <row r="38" spans="1:4" ht="12.75">
      <c r="A38" s="73" t="s">
        <v>33</v>
      </c>
      <c r="B38" s="12"/>
      <c r="C38" s="12"/>
      <c r="D38" s="12"/>
    </row>
  </sheetData>
  <sheetProtection password="E947" sheet="1" objects="1" scenarios="1" selectLockedCells="1"/>
  <mergeCells count="19">
    <mergeCell ref="A34:E34"/>
    <mergeCell ref="A17:F17"/>
    <mergeCell ref="A19:E19"/>
    <mergeCell ref="A29:D29"/>
    <mergeCell ref="A32:E32"/>
    <mergeCell ref="A16:C16"/>
    <mergeCell ref="A21:E21"/>
    <mergeCell ref="A28:D28"/>
    <mergeCell ref="B25:C25"/>
    <mergeCell ref="A23:E23"/>
    <mergeCell ref="A1:E1"/>
    <mergeCell ref="A10:A11"/>
    <mergeCell ref="A12:A13"/>
    <mergeCell ref="A14:A15"/>
    <mergeCell ref="B3:E3"/>
    <mergeCell ref="B4:E4"/>
    <mergeCell ref="B5:E5"/>
    <mergeCell ref="B6:E6"/>
    <mergeCell ref="A8:E8"/>
  </mergeCells>
  <printOptions/>
  <pageMargins left="0.7480314960629921" right="0.7480314960629921" top="0.984251968503937" bottom="0.984251968503937" header="0.5118110236220472" footer="0.5118110236220472"/>
  <pageSetup fitToHeight="1" fitToWidth="1" horizontalDpi="600" verticalDpi="600" orientation="portrait" paperSize="9" scale="74"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Ross Holleron</dc:creator>
  <cp:keywords/>
  <dc:description/>
  <cp:lastModifiedBy>Brian Anderson</cp:lastModifiedBy>
  <cp:lastPrinted>2007-06-29T18:14:41Z</cp:lastPrinted>
  <dcterms:created xsi:type="dcterms:W3CDTF">2006-04-28T09:06:45Z</dcterms:created>
  <dcterms:modified xsi:type="dcterms:W3CDTF">2008-04-23T11:37:27Z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1587501180</vt:i4>
  </property>
  <property fmtid="{D5CDD505-2E9C-101B-9397-08002B2CF9AE}" pid="3" name="_EmailSubject">
    <vt:lpwstr>Decentralised MEV spreadsheets</vt:lpwstr>
  </property>
  <property fmtid="{D5CDD505-2E9C-101B-9397-08002B2CF9AE}" pid="4" name="_AuthorEmail">
    <vt:lpwstr>AndersonB@bre.co.uk</vt:lpwstr>
  </property>
  <property fmtid="{D5CDD505-2E9C-101B-9397-08002B2CF9AE}" pid="5" name="_AuthorEmailDisplayName">
    <vt:lpwstr>Anderson, Brian</vt:lpwstr>
  </property>
  <property fmtid="{D5CDD505-2E9C-101B-9397-08002B2CF9AE}" pid="6" name="_PreviousAdHocReviewCycleID">
    <vt:i4>-610353532</vt:i4>
  </property>
</Properties>
</file>